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xr:revisionPtr revIDLastSave="0" documentId="8_{C015E8D1-8DBA-4455-9BD5-79E69252166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EAP Short " sheetId="8" r:id="rId1"/>
    <sheet name="CSS " sheetId="4" r:id="rId2"/>
    <sheet name="state sector" sheetId="1" r:id="rId3"/>
    <sheet name="jilla sector" sheetId="3" r:id="rId4"/>
    <sheet name="Dept. wise" sheetId="5" r:id="rId5"/>
    <sheet name="Total Expenditure summary" sheetId="9" r:id="rId6"/>
  </sheets>
  <externalReferences>
    <externalReference r:id="rId7"/>
    <externalReference r:id="rId8"/>
    <externalReference r:id="rId9"/>
  </externalReferences>
  <definedNames>
    <definedName name="_xlnm._FilterDatabase" localSheetId="1" hidden="1">'CSS '!$C$4:$T$52</definedName>
    <definedName name="_xlnm.Print_Area" localSheetId="1">'CSS '!$A$1:$T$52</definedName>
    <definedName name="_xlnm.Print_Area" localSheetId="4">'Dept. wise'!$A$1:$T$71</definedName>
    <definedName name="_xlnm.Print_Area" localSheetId="0">'EAP Short '!$A$1:$J$29</definedName>
    <definedName name="_xlnm.Print_Area" localSheetId="3">'jilla sector'!$A$1:$G$19</definedName>
    <definedName name="_xlnm.Print_Area" localSheetId="2">'state sector'!$A$1:$U$70</definedName>
    <definedName name="_xlnm.Print_Area" localSheetId="5">'Total Expenditure summary'!$A$1:$D$33</definedName>
    <definedName name="_xlnm.Print_Titles" localSheetId="1">'CSS '!$1:$3</definedName>
    <definedName name="_xlnm.Print_Titles" localSheetId="4">'Dept. wise'!$1:$3</definedName>
    <definedName name="_xlnm.Print_Titles" localSheetId="0">'EAP Short '!$1:$6</definedName>
    <definedName name="_xlnm.Print_Titles" localSheetId="2">'state sector'!$1:$4</definedName>
  </definedNames>
  <calcPr calcId="191029"/>
</workbook>
</file>

<file path=xl/calcChain.xml><?xml version="1.0" encoding="utf-8"?>
<calcChain xmlns="http://schemas.openxmlformats.org/spreadsheetml/2006/main">
  <c r="C6" i="9" l="1"/>
  <c r="C7" i="9"/>
  <c r="C8" i="9"/>
  <c r="C9" i="9"/>
  <c r="C10" i="9"/>
  <c r="C11" i="9"/>
  <c r="C12" i="9"/>
  <c r="C13" i="9"/>
  <c r="C14" i="9"/>
  <c r="C15" i="9"/>
  <c r="C17" i="9"/>
  <c r="C18" i="9"/>
  <c r="C19" i="9"/>
  <c r="C20" i="9"/>
  <c r="C21" i="9"/>
  <c r="C23" i="9"/>
  <c r="C24" i="9"/>
  <c r="C25" i="9"/>
  <c r="C26" i="9"/>
  <c r="C27" i="9"/>
  <c r="C29" i="9"/>
  <c r="C30" i="9"/>
  <c r="C31" i="9"/>
  <c r="C32" i="9"/>
  <c r="C33" i="9"/>
  <c r="C5" i="9"/>
  <c r="J8" i="8" l="1"/>
  <c r="J10" i="8"/>
  <c r="J11" i="8"/>
  <c r="J14" i="8"/>
  <c r="J18" i="8"/>
  <c r="J19" i="8"/>
  <c r="J21" i="8"/>
  <c r="J22" i="8"/>
  <c r="J23" i="8"/>
  <c r="J24" i="8"/>
  <c r="J26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T6" i="4"/>
  <c r="T10" i="4"/>
  <c r="T22" i="4"/>
  <c r="T45" i="4"/>
  <c r="T49" i="4"/>
  <c r="T7" i="4"/>
  <c r="T8" i="4"/>
  <c r="T9" i="4"/>
  <c r="T11" i="4"/>
  <c r="T12" i="4"/>
  <c r="T14" i="4"/>
  <c r="T15" i="4"/>
  <c r="T17" i="4"/>
  <c r="T18" i="4"/>
  <c r="T21" i="4"/>
  <c r="T23" i="4"/>
  <c r="T28" i="4"/>
  <c r="T29" i="4"/>
  <c r="T32" i="4"/>
  <c r="T33" i="4"/>
  <c r="T34" i="4"/>
  <c r="T35" i="4"/>
  <c r="T36" i="4"/>
  <c r="T37" i="4"/>
  <c r="T38" i="4"/>
  <c r="T39" i="4"/>
  <c r="T40" i="4"/>
  <c r="T41" i="4"/>
  <c r="T42" i="4"/>
  <c r="T43" i="4"/>
  <c r="T46" i="4"/>
  <c r="T47" i="4"/>
  <c r="T48" i="4"/>
  <c r="T50" i="4"/>
  <c r="T51" i="4"/>
  <c r="S39" i="4"/>
  <c r="S43" i="4"/>
  <c r="S47" i="4"/>
  <c r="S51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40" i="4"/>
  <c r="S41" i="4"/>
  <c r="S42" i="4"/>
  <c r="S44" i="4"/>
  <c r="S45" i="4"/>
  <c r="S46" i="4"/>
  <c r="S48" i="4"/>
  <c r="S49" i="4"/>
  <c r="S50" i="4"/>
  <c r="H29" i="8" l="1"/>
  <c r="G29" i="8"/>
  <c r="F29" i="8"/>
  <c r="I11" i="8"/>
  <c r="T5" i="4" l="1"/>
  <c r="T36" i="5" l="1"/>
  <c r="I8" i="8" l="1"/>
  <c r="J7" i="8"/>
  <c r="I9" i="8"/>
  <c r="I10" i="8"/>
  <c r="G7" i="3"/>
  <c r="G8" i="3"/>
  <c r="G9" i="3"/>
  <c r="G10" i="3"/>
  <c r="G11" i="3"/>
  <c r="G12" i="3"/>
  <c r="G13" i="3"/>
  <c r="G14" i="3"/>
  <c r="G15" i="3"/>
  <c r="G16" i="3"/>
  <c r="G17" i="3"/>
  <c r="G18" i="3"/>
  <c r="G6" i="3"/>
  <c r="E19" i="3"/>
  <c r="D19" i="3"/>
  <c r="I29" i="8" l="1"/>
  <c r="G19" i="3"/>
  <c r="J29" i="8"/>
  <c r="I7" i="8"/>
  <c r="S5" i="4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9" i="5"/>
  <c r="T70" i="5"/>
  <c r="L52" i="4" l="1"/>
  <c r="K52" i="4"/>
  <c r="T52" i="4" l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T17" i="1"/>
  <c r="S18" i="1"/>
  <c r="T18" i="1"/>
  <c r="S19" i="1"/>
  <c r="T19" i="1"/>
  <c r="S20" i="1"/>
  <c r="T20" i="1"/>
  <c r="S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T5" i="1"/>
  <c r="S5" i="1"/>
  <c r="Q70" i="1"/>
  <c r="R70" i="1"/>
  <c r="P70" i="1"/>
  <c r="R71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70" i="5"/>
  <c r="T5" i="5"/>
  <c r="S5" i="5"/>
  <c r="T70" i="1" l="1"/>
  <c r="S70" i="1"/>
  <c r="S69" i="5"/>
  <c r="P71" i="5"/>
  <c r="D5" i="5" l="1"/>
  <c r="E5" i="5"/>
  <c r="F5" i="5"/>
  <c r="G5" i="5"/>
  <c r="H5" i="5"/>
  <c r="I5" i="5"/>
  <c r="J5" i="5"/>
  <c r="K5" i="5"/>
  <c r="L5" i="5"/>
  <c r="D6" i="5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D8" i="5"/>
  <c r="E8" i="5"/>
  <c r="F8" i="5"/>
  <c r="G8" i="5"/>
  <c r="H8" i="5"/>
  <c r="I8" i="5"/>
  <c r="J8" i="5"/>
  <c r="K8" i="5"/>
  <c r="L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D11" i="5"/>
  <c r="E11" i="5"/>
  <c r="F11" i="5"/>
  <c r="G11" i="5"/>
  <c r="H11" i="5"/>
  <c r="I11" i="5"/>
  <c r="J11" i="5"/>
  <c r="K11" i="5"/>
  <c r="L11" i="5"/>
  <c r="D12" i="5"/>
  <c r="E12" i="5"/>
  <c r="F12" i="5"/>
  <c r="G12" i="5"/>
  <c r="H12" i="5"/>
  <c r="I12" i="5"/>
  <c r="J12" i="5"/>
  <c r="K12" i="5"/>
  <c r="L12" i="5"/>
  <c r="D13" i="5"/>
  <c r="E13" i="5"/>
  <c r="F13" i="5"/>
  <c r="G13" i="5"/>
  <c r="H13" i="5"/>
  <c r="I13" i="5"/>
  <c r="J13" i="5"/>
  <c r="K13" i="5"/>
  <c r="L13" i="5"/>
  <c r="M13" i="5"/>
  <c r="N13" i="5"/>
  <c r="O13" i="5"/>
  <c r="D14" i="5"/>
  <c r="E14" i="5"/>
  <c r="F14" i="5"/>
  <c r="G14" i="5"/>
  <c r="H14" i="5"/>
  <c r="I14" i="5"/>
  <c r="J14" i="5"/>
  <c r="K14" i="5"/>
  <c r="L14" i="5"/>
  <c r="D15" i="5"/>
  <c r="E15" i="5"/>
  <c r="F15" i="5"/>
  <c r="G15" i="5"/>
  <c r="H15" i="5"/>
  <c r="I15" i="5"/>
  <c r="J15" i="5"/>
  <c r="K15" i="5"/>
  <c r="L15" i="5"/>
  <c r="D16" i="5"/>
  <c r="E16" i="5"/>
  <c r="F16" i="5"/>
  <c r="G16" i="5"/>
  <c r="H16" i="5"/>
  <c r="I16" i="5"/>
  <c r="J16" i="5"/>
  <c r="K16" i="5"/>
  <c r="L16" i="5"/>
  <c r="M16" i="5"/>
  <c r="N16" i="5"/>
  <c r="O16" i="5"/>
  <c r="D17" i="5"/>
  <c r="E17" i="5"/>
  <c r="F17" i="5"/>
  <c r="G17" i="5"/>
  <c r="H17" i="5"/>
  <c r="I17" i="5"/>
  <c r="J17" i="5"/>
  <c r="K17" i="5"/>
  <c r="L17" i="5"/>
  <c r="D18" i="5"/>
  <c r="E18" i="5"/>
  <c r="F18" i="5"/>
  <c r="G18" i="5"/>
  <c r="H18" i="5"/>
  <c r="I18" i="5"/>
  <c r="J18" i="5"/>
  <c r="K18" i="5"/>
  <c r="L18" i="5"/>
  <c r="D19" i="5"/>
  <c r="E19" i="5"/>
  <c r="F19" i="5"/>
  <c r="G19" i="5"/>
  <c r="H19" i="5"/>
  <c r="I19" i="5"/>
  <c r="J19" i="5"/>
  <c r="K19" i="5"/>
  <c r="L19" i="5"/>
  <c r="D20" i="5"/>
  <c r="E20" i="5"/>
  <c r="F20" i="5"/>
  <c r="G20" i="5"/>
  <c r="H20" i="5"/>
  <c r="I20" i="5"/>
  <c r="J20" i="5"/>
  <c r="K20" i="5"/>
  <c r="L20" i="5"/>
  <c r="D21" i="5"/>
  <c r="E21" i="5"/>
  <c r="F21" i="5"/>
  <c r="G21" i="5"/>
  <c r="H21" i="5"/>
  <c r="I21" i="5"/>
  <c r="J21" i="5"/>
  <c r="K21" i="5"/>
  <c r="L21" i="5"/>
  <c r="M21" i="5"/>
  <c r="N21" i="5"/>
  <c r="O21" i="5"/>
  <c r="D22" i="5"/>
  <c r="E22" i="5"/>
  <c r="F22" i="5"/>
  <c r="G22" i="5"/>
  <c r="H22" i="5"/>
  <c r="I22" i="5"/>
  <c r="J22" i="5"/>
  <c r="K22" i="5"/>
  <c r="L22" i="5"/>
  <c r="D23" i="5"/>
  <c r="E23" i="5"/>
  <c r="F23" i="5"/>
  <c r="G23" i="5"/>
  <c r="H23" i="5"/>
  <c r="I23" i="5"/>
  <c r="J23" i="5"/>
  <c r="K23" i="5"/>
  <c r="L23" i="5"/>
  <c r="D24" i="5"/>
  <c r="E24" i="5"/>
  <c r="F24" i="5"/>
  <c r="G24" i="5"/>
  <c r="H24" i="5"/>
  <c r="I24" i="5"/>
  <c r="J24" i="5"/>
  <c r="K24" i="5"/>
  <c r="L24" i="5"/>
  <c r="D25" i="5"/>
  <c r="E25" i="5"/>
  <c r="F25" i="5"/>
  <c r="G25" i="5"/>
  <c r="H25" i="5"/>
  <c r="I25" i="5"/>
  <c r="J25" i="5"/>
  <c r="K25" i="5"/>
  <c r="L25" i="5"/>
  <c r="M25" i="5"/>
  <c r="N25" i="5"/>
  <c r="O25" i="5"/>
  <c r="D26" i="5"/>
  <c r="E26" i="5"/>
  <c r="F26" i="5"/>
  <c r="G26" i="5"/>
  <c r="H26" i="5"/>
  <c r="I26" i="5"/>
  <c r="J26" i="5"/>
  <c r="K26" i="5"/>
  <c r="L26" i="5"/>
  <c r="D27" i="5"/>
  <c r="E27" i="5"/>
  <c r="F27" i="5"/>
  <c r="G27" i="5"/>
  <c r="H27" i="5"/>
  <c r="I27" i="5"/>
  <c r="J27" i="5"/>
  <c r="K27" i="5"/>
  <c r="L27" i="5"/>
  <c r="D28" i="5"/>
  <c r="E28" i="5"/>
  <c r="F28" i="5"/>
  <c r="G28" i="5"/>
  <c r="H28" i="5"/>
  <c r="I28" i="5"/>
  <c r="J28" i="5"/>
  <c r="K28" i="5"/>
  <c r="L28" i="5"/>
  <c r="D29" i="5"/>
  <c r="E29" i="5"/>
  <c r="F29" i="5"/>
  <c r="G29" i="5"/>
  <c r="H29" i="5"/>
  <c r="I29" i="5"/>
  <c r="J29" i="5"/>
  <c r="K29" i="5"/>
  <c r="L29" i="5"/>
  <c r="D30" i="5"/>
  <c r="E30" i="5"/>
  <c r="F30" i="5"/>
  <c r="G30" i="5"/>
  <c r="H30" i="5"/>
  <c r="I30" i="5"/>
  <c r="J30" i="5"/>
  <c r="K30" i="5"/>
  <c r="L30" i="5"/>
  <c r="D31" i="5"/>
  <c r="E31" i="5"/>
  <c r="F31" i="5"/>
  <c r="G31" i="5"/>
  <c r="H31" i="5"/>
  <c r="I31" i="5"/>
  <c r="J31" i="5"/>
  <c r="K31" i="5"/>
  <c r="L31" i="5"/>
  <c r="M31" i="5"/>
  <c r="N31" i="5"/>
  <c r="O31" i="5"/>
  <c r="D32" i="5"/>
  <c r="E32" i="5"/>
  <c r="F32" i="5"/>
  <c r="G32" i="5"/>
  <c r="H32" i="5"/>
  <c r="I32" i="5"/>
  <c r="J32" i="5"/>
  <c r="K32" i="5"/>
  <c r="L32" i="5"/>
  <c r="D33" i="5"/>
  <c r="E33" i="5"/>
  <c r="F33" i="5"/>
  <c r="G33" i="5"/>
  <c r="H33" i="5"/>
  <c r="I33" i="5"/>
  <c r="J33" i="5"/>
  <c r="K33" i="5"/>
  <c r="L33" i="5"/>
  <c r="D34" i="5"/>
  <c r="E34" i="5"/>
  <c r="F34" i="5"/>
  <c r="G34" i="5"/>
  <c r="H34" i="5"/>
  <c r="I34" i="5"/>
  <c r="J34" i="5"/>
  <c r="K34" i="5"/>
  <c r="L34" i="5"/>
  <c r="D35" i="5"/>
  <c r="E35" i="5"/>
  <c r="F35" i="5"/>
  <c r="G35" i="5"/>
  <c r="H35" i="5"/>
  <c r="I35" i="5"/>
  <c r="J35" i="5"/>
  <c r="K35" i="5"/>
  <c r="L35" i="5"/>
  <c r="D36" i="5"/>
  <c r="E36" i="5"/>
  <c r="F36" i="5"/>
  <c r="G36" i="5"/>
  <c r="H36" i="5"/>
  <c r="I36" i="5"/>
  <c r="J36" i="5"/>
  <c r="K36" i="5"/>
  <c r="L36" i="5"/>
  <c r="D37" i="5"/>
  <c r="E37" i="5"/>
  <c r="F37" i="5"/>
  <c r="G37" i="5"/>
  <c r="H37" i="5"/>
  <c r="I37" i="5"/>
  <c r="J37" i="5"/>
  <c r="K37" i="5"/>
  <c r="L37" i="5"/>
  <c r="M37" i="5"/>
  <c r="N37" i="5"/>
  <c r="O37" i="5"/>
  <c r="D38" i="5"/>
  <c r="E38" i="5"/>
  <c r="F38" i="5"/>
  <c r="G38" i="5"/>
  <c r="H38" i="5"/>
  <c r="I38" i="5"/>
  <c r="J38" i="5"/>
  <c r="K38" i="5"/>
  <c r="L38" i="5"/>
  <c r="D39" i="5"/>
  <c r="E39" i="5"/>
  <c r="F39" i="5"/>
  <c r="G39" i="5"/>
  <c r="H39" i="5"/>
  <c r="I39" i="5"/>
  <c r="J39" i="5"/>
  <c r="K39" i="5"/>
  <c r="L39" i="5"/>
  <c r="D40" i="5"/>
  <c r="E40" i="5"/>
  <c r="F40" i="5"/>
  <c r="G40" i="5"/>
  <c r="H40" i="5"/>
  <c r="I40" i="5"/>
  <c r="J40" i="5"/>
  <c r="K40" i="5"/>
  <c r="L40" i="5"/>
  <c r="D41" i="5"/>
  <c r="E41" i="5"/>
  <c r="F41" i="5"/>
  <c r="G41" i="5"/>
  <c r="H41" i="5"/>
  <c r="I41" i="5"/>
  <c r="J41" i="5"/>
  <c r="K41" i="5"/>
  <c r="L41" i="5"/>
  <c r="M41" i="5"/>
  <c r="N41" i="5"/>
  <c r="O41" i="5"/>
  <c r="D42" i="5"/>
  <c r="E42" i="5"/>
  <c r="F42" i="5"/>
  <c r="G42" i="5"/>
  <c r="H42" i="5"/>
  <c r="I42" i="5"/>
  <c r="J42" i="5"/>
  <c r="K42" i="5"/>
  <c r="L42" i="5"/>
  <c r="D43" i="5"/>
  <c r="E43" i="5"/>
  <c r="F43" i="5"/>
  <c r="G43" i="5"/>
  <c r="H43" i="5"/>
  <c r="I43" i="5"/>
  <c r="J43" i="5"/>
  <c r="K43" i="5"/>
  <c r="L43" i="5"/>
  <c r="D44" i="5"/>
  <c r="E44" i="5"/>
  <c r="F44" i="5"/>
  <c r="G44" i="5"/>
  <c r="H44" i="5"/>
  <c r="I44" i="5"/>
  <c r="J44" i="5"/>
  <c r="K44" i="5"/>
  <c r="L44" i="5"/>
  <c r="D45" i="5"/>
  <c r="E45" i="5"/>
  <c r="F45" i="5"/>
  <c r="G45" i="5"/>
  <c r="H45" i="5"/>
  <c r="I45" i="5"/>
  <c r="J45" i="5"/>
  <c r="K45" i="5"/>
  <c r="L45" i="5"/>
  <c r="M45" i="5"/>
  <c r="N45" i="5"/>
  <c r="O45" i="5"/>
  <c r="D46" i="5"/>
  <c r="E46" i="5"/>
  <c r="F46" i="5"/>
  <c r="G46" i="5"/>
  <c r="H46" i="5"/>
  <c r="I46" i="5"/>
  <c r="J46" i="5"/>
  <c r="K46" i="5"/>
  <c r="L46" i="5"/>
  <c r="M46" i="5"/>
  <c r="N46" i="5"/>
  <c r="O46" i="5"/>
  <c r="D47" i="5"/>
  <c r="E47" i="5"/>
  <c r="F47" i="5"/>
  <c r="G47" i="5"/>
  <c r="H47" i="5"/>
  <c r="I47" i="5"/>
  <c r="J47" i="5"/>
  <c r="K47" i="5"/>
  <c r="L47" i="5"/>
  <c r="D48" i="5"/>
  <c r="E48" i="5"/>
  <c r="F48" i="5"/>
  <c r="G48" i="5"/>
  <c r="H48" i="5"/>
  <c r="I48" i="5"/>
  <c r="J48" i="5"/>
  <c r="K48" i="5"/>
  <c r="L48" i="5"/>
  <c r="D49" i="5"/>
  <c r="E49" i="5"/>
  <c r="F49" i="5"/>
  <c r="G49" i="5"/>
  <c r="H49" i="5"/>
  <c r="I49" i="5"/>
  <c r="J49" i="5"/>
  <c r="K49" i="5"/>
  <c r="L49" i="5"/>
  <c r="D50" i="5"/>
  <c r="E50" i="5"/>
  <c r="F50" i="5"/>
  <c r="G50" i="5"/>
  <c r="H50" i="5"/>
  <c r="I50" i="5"/>
  <c r="J50" i="5"/>
  <c r="K50" i="5"/>
  <c r="L50" i="5"/>
  <c r="D51" i="5"/>
  <c r="E51" i="5"/>
  <c r="F51" i="5"/>
  <c r="G51" i="5"/>
  <c r="H51" i="5"/>
  <c r="I51" i="5"/>
  <c r="J51" i="5"/>
  <c r="K51" i="5"/>
  <c r="L51" i="5"/>
  <c r="D52" i="5"/>
  <c r="E52" i="5"/>
  <c r="F52" i="5"/>
  <c r="G52" i="5"/>
  <c r="H52" i="5"/>
  <c r="I52" i="5"/>
  <c r="J52" i="5"/>
  <c r="K52" i="5"/>
  <c r="L52" i="5"/>
  <c r="D53" i="5"/>
  <c r="E53" i="5"/>
  <c r="F53" i="5"/>
  <c r="G53" i="5"/>
  <c r="H53" i="5"/>
  <c r="I53" i="5"/>
  <c r="J53" i="5"/>
  <c r="K53" i="5"/>
  <c r="L53" i="5"/>
  <c r="D54" i="5"/>
  <c r="E54" i="5"/>
  <c r="F54" i="5"/>
  <c r="G54" i="5"/>
  <c r="H54" i="5"/>
  <c r="I54" i="5"/>
  <c r="J54" i="5"/>
  <c r="K54" i="5"/>
  <c r="L54" i="5"/>
  <c r="D55" i="5"/>
  <c r="E55" i="5"/>
  <c r="F55" i="5"/>
  <c r="G55" i="5"/>
  <c r="H55" i="5"/>
  <c r="I55" i="5"/>
  <c r="J55" i="5"/>
  <c r="K55" i="5"/>
  <c r="L55" i="5"/>
  <c r="D56" i="5"/>
  <c r="E56" i="5"/>
  <c r="F56" i="5"/>
  <c r="G56" i="5"/>
  <c r="H56" i="5"/>
  <c r="I56" i="5"/>
  <c r="J56" i="5"/>
  <c r="K56" i="5"/>
  <c r="L56" i="5"/>
  <c r="D57" i="5"/>
  <c r="E57" i="5"/>
  <c r="F57" i="5"/>
  <c r="G57" i="5"/>
  <c r="H57" i="5"/>
  <c r="I57" i="5"/>
  <c r="J57" i="5"/>
  <c r="K57" i="5"/>
  <c r="L57" i="5"/>
  <c r="M57" i="5"/>
  <c r="N57" i="5"/>
  <c r="O57" i="5"/>
  <c r="D58" i="5"/>
  <c r="E58" i="5"/>
  <c r="F58" i="5"/>
  <c r="G58" i="5"/>
  <c r="H58" i="5"/>
  <c r="I58" i="5"/>
  <c r="J58" i="5"/>
  <c r="K58" i="5"/>
  <c r="L58" i="5"/>
  <c r="D59" i="5"/>
  <c r="E59" i="5"/>
  <c r="F59" i="5"/>
  <c r="G59" i="5"/>
  <c r="H59" i="5"/>
  <c r="I59" i="5"/>
  <c r="J59" i="5"/>
  <c r="K59" i="5"/>
  <c r="L59" i="5"/>
  <c r="D60" i="5"/>
  <c r="E60" i="5"/>
  <c r="F60" i="5"/>
  <c r="G60" i="5"/>
  <c r="H60" i="5"/>
  <c r="I60" i="5"/>
  <c r="J60" i="5"/>
  <c r="K60" i="5"/>
  <c r="L60" i="5"/>
  <c r="D61" i="5"/>
  <c r="E61" i="5"/>
  <c r="F61" i="5"/>
  <c r="G61" i="5"/>
  <c r="H61" i="5"/>
  <c r="I61" i="5"/>
  <c r="J61" i="5"/>
  <c r="K61" i="5"/>
  <c r="L61" i="5"/>
  <c r="D62" i="5"/>
  <c r="E62" i="5"/>
  <c r="F62" i="5"/>
  <c r="G62" i="5"/>
  <c r="H62" i="5"/>
  <c r="I62" i="5"/>
  <c r="J62" i="5"/>
  <c r="K62" i="5"/>
  <c r="L62" i="5"/>
  <c r="D63" i="5"/>
  <c r="E63" i="5"/>
  <c r="F63" i="5"/>
  <c r="G63" i="5"/>
  <c r="H63" i="5"/>
  <c r="I63" i="5"/>
  <c r="J63" i="5"/>
  <c r="K63" i="5"/>
  <c r="L63" i="5"/>
  <c r="D64" i="5"/>
  <c r="E64" i="5"/>
  <c r="F64" i="5"/>
  <c r="G64" i="5"/>
  <c r="H64" i="5"/>
  <c r="I64" i="5"/>
  <c r="J64" i="5"/>
  <c r="K64" i="5"/>
  <c r="D66" i="5"/>
  <c r="E66" i="5"/>
  <c r="F66" i="5"/>
  <c r="G66" i="5"/>
  <c r="H66" i="5"/>
  <c r="I66" i="5"/>
  <c r="J66" i="5"/>
  <c r="K66" i="5"/>
  <c r="D69" i="5"/>
  <c r="E69" i="5"/>
  <c r="F69" i="5"/>
  <c r="G69" i="5"/>
  <c r="H69" i="5"/>
  <c r="I69" i="5"/>
  <c r="J69" i="5"/>
  <c r="K69" i="5"/>
  <c r="D70" i="5"/>
  <c r="E70" i="5"/>
  <c r="F70" i="5"/>
  <c r="G70" i="5"/>
  <c r="H70" i="5"/>
  <c r="I70" i="5"/>
  <c r="J70" i="5"/>
  <c r="K70" i="5"/>
  <c r="D71" i="5"/>
  <c r="E71" i="5"/>
  <c r="F71" i="5"/>
  <c r="G71" i="5"/>
  <c r="H71" i="5"/>
  <c r="I71" i="5"/>
  <c r="J71" i="5"/>
  <c r="K71" i="5"/>
  <c r="G74" i="5" l="1"/>
  <c r="D5" i="4" l="1"/>
  <c r="E5" i="4"/>
  <c r="F5" i="4"/>
  <c r="G5" i="4"/>
  <c r="H5" i="4"/>
  <c r="I5" i="4"/>
  <c r="D6" i="4"/>
  <c r="E6" i="4"/>
  <c r="F6" i="4"/>
  <c r="G6" i="4"/>
  <c r="H6" i="4"/>
  <c r="I6" i="4"/>
  <c r="D7" i="4"/>
  <c r="E7" i="4"/>
  <c r="F7" i="4"/>
  <c r="G7" i="4"/>
  <c r="H7" i="4"/>
  <c r="I7" i="4"/>
  <c r="D8" i="4"/>
  <c r="E8" i="4"/>
  <c r="F8" i="4"/>
  <c r="G8" i="4"/>
  <c r="H8" i="4"/>
  <c r="I8" i="4"/>
  <c r="D9" i="4"/>
  <c r="E9" i="4"/>
  <c r="F9" i="4"/>
  <c r="G9" i="4"/>
  <c r="H9" i="4"/>
  <c r="I9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4" i="4"/>
  <c r="E14" i="4"/>
  <c r="F14" i="4"/>
  <c r="G14" i="4"/>
  <c r="H14" i="4"/>
  <c r="I14" i="4"/>
  <c r="D16" i="4"/>
  <c r="E16" i="4"/>
  <c r="F16" i="4"/>
  <c r="G16" i="4"/>
  <c r="H16" i="4"/>
  <c r="I16" i="4"/>
  <c r="D17" i="4"/>
  <c r="E17" i="4"/>
  <c r="F17" i="4"/>
  <c r="G17" i="4"/>
  <c r="H17" i="4"/>
  <c r="I17" i="4"/>
  <c r="D22" i="4"/>
  <c r="E22" i="4"/>
  <c r="F22" i="4"/>
  <c r="G22" i="4"/>
  <c r="H22" i="4"/>
  <c r="I22" i="4"/>
  <c r="D26" i="4"/>
  <c r="E26" i="4"/>
  <c r="F26" i="4"/>
  <c r="G26" i="4"/>
  <c r="H26" i="4"/>
  <c r="I26" i="4"/>
  <c r="D27" i="4"/>
  <c r="E27" i="4"/>
  <c r="F27" i="4"/>
  <c r="G27" i="4"/>
  <c r="H27" i="4"/>
  <c r="I27" i="4"/>
  <c r="D28" i="4"/>
  <c r="E28" i="4"/>
  <c r="F28" i="4"/>
  <c r="G28" i="4"/>
  <c r="H28" i="4"/>
  <c r="I28" i="4"/>
  <c r="D29" i="4"/>
  <c r="E29" i="4"/>
  <c r="F29" i="4"/>
  <c r="G29" i="4"/>
  <c r="H29" i="4"/>
  <c r="I29" i="4"/>
  <c r="D30" i="4"/>
  <c r="E30" i="4"/>
  <c r="F30" i="4"/>
  <c r="G30" i="4"/>
  <c r="H30" i="4"/>
  <c r="I30" i="4"/>
  <c r="D31" i="4"/>
  <c r="E31" i="4"/>
  <c r="F31" i="4"/>
  <c r="G31" i="4"/>
  <c r="H31" i="4"/>
  <c r="I31" i="4"/>
  <c r="D33" i="4"/>
  <c r="E33" i="4"/>
  <c r="F33" i="4"/>
  <c r="G33" i="4"/>
  <c r="H33" i="4"/>
  <c r="I33" i="4"/>
  <c r="D32" i="4"/>
  <c r="E32" i="4"/>
  <c r="F32" i="4"/>
  <c r="G32" i="4"/>
  <c r="H32" i="4"/>
  <c r="I32" i="4"/>
  <c r="D34" i="4"/>
  <c r="E34" i="4"/>
  <c r="F34" i="4"/>
  <c r="G34" i="4"/>
  <c r="H34" i="4"/>
  <c r="I34" i="4"/>
  <c r="D35" i="4"/>
  <c r="E35" i="4"/>
  <c r="F35" i="4"/>
  <c r="G35" i="4"/>
  <c r="H35" i="4"/>
  <c r="I35" i="4"/>
  <c r="D36" i="4"/>
  <c r="E36" i="4"/>
  <c r="F36" i="4"/>
  <c r="G36" i="4"/>
  <c r="H36" i="4"/>
  <c r="I36" i="4"/>
  <c r="D37" i="4"/>
  <c r="E37" i="4"/>
  <c r="F37" i="4"/>
  <c r="G37" i="4"/>
  <c r="H37" i="4"/>
  <c r="I37" i="4"/>
  <c r="D38" i="4"/>
  <c r="E38" i="4"/>
  <c r="F38" i="4"/>
  <c r="G38" i="4"/>
  <c r="H38" i="4"/>
  <c r="I38" i="4"/>
  <c r="D39" i="4"/>
  <c r="E39" i="4"/>
  <c r="F39" i="4"/>
  <c r="G39" i="4"/>
  <c r="H39" i="4"/>
  <c r="I39" i="4"/>
  <c r="D40" i="4"/>
  <c r="E40" i="4"/>
  <c r="F40" i="4"/>
  <c r="G40" i="4"/>
  <c r="H40" i="4"/>
  <c r="I40" i="4"/>
  <c r="D41" i="4"/>
  <c r="E41" i="4"/>
  <c r="F41" i="4"/>
  <c r="G41" i="4"/>
  <c r="H41" i="4"/>
  <c r="I41" i="4"/>
  <c r="D42" i="4"/>
  <c r="E42" i="4"/>
  <c r="F42" i="4"/>
  <c r="G42" i="4"/>
  <c r="H42" i="4"/>
  <c r="I42" i="4"/>
  <c r="D44" i="4"/>
  <c r="E44" i="4"/>
  <c r="F44" i="4"/>
  <c r="G44" i="4"/>
  <c r="H44" i="4"/>
  <c r="I44" i="4"/>
  <c r="D45" i="4"/>
  <c r="E45" i="4"/>
  <c r="F45" i="4"/>
  <c r="G45" i="4"/>
  <c r="H45" i="4"/>
  <c r="I45" i="4"/>
  <c r="D46" i="4"/>
  <c r="E46" i="4"/>
  <c r="F46" i="4"/>
  <c r="G46" i="4"/>
  <c r="H46" i="4"/>
  <c r="I46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H52" i="4" l="1"/>
  <c r="G52" i="4"/>
  <c r="I52" i="4"/>
  <c r="E52" i="4"/>
  <c r="D52" i="4"/>
  <c r="F52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C19" i="3" l="1"/>
  <c r="F19" i="3" s="1"/>
  <c r="K70" i="1" l="1"/>
  <c r="J70" i="1"/>
  <c r="I70" i="1"/>
  <c r="H70" i="1"/>
  <c r="G70" i="1"/>
  <c r="F70" i="1"/>
  <c r="E70" i="1"/>
  <c r="D70" i="1"/>
  <c r="K69" i="1"/>
  <c r="J69" i="1"/>
  <c r="I69" i="1"/>
  <c r="H69" i="1"/>
  <c r="G69" i="1"/>
  <c r="F69" i="1"/>
  <c r="E69" i="1"/>
  <c r="D69" i="1"/>
  <c r="K66" i="1"/>
  <c r="J66" i="1"/>
  <c r="I66" i="1"/>
  <c r="H66" i="1"/>
  <c r="G66" i="1"/>
  <c r="F66" i="1"/>
  <c r="E66" i="1"/>
  <c r="D66" i="1"/>
  <c r="K64" i="1"/>
  <c r="J64" i="1"/>
  <c r="I64" i="1"/>
  <c r="H64" i="1"/>
  <c r="G64" i="1"/>
  <c r="F64" i="1"/>
  <c r="E64" i="1"/>
  <c r="D64" i="1"/>
  <c r="L63" i="1"/>
  <c r="K63" i="1"/>
  <c r="J63" i="1"/>
  <c r="I63" i="1"/>
  <c r="H63" i="1"/>
  <c r="G63" i="1"/>
  <c r="F63" i="1"/>
  <c r="E63" i="1"/>
  <c r="D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L59" i="1"/>
  <c r="K59" i="1"/>
  <c r="J59" i="1"/>
  <c r="I59" i="1"/>
  <c r="H59" i="1"/>
  <c r="G59" i="1"/>
  <c r="F59" i="1"/>
  <c r="E59" i="1"/>
  <c r="D59" i="1"/>
  <c r="L58" i="1"/>
  <c r="K58" i="1"/>
  <c r="J58" i="1"/>
  <c r="I58" i="1"/>
  <c r="H58" i="1"/>
  <c r="G58" i="1"/>
  <c r="F58" i="1"/>
  <c r="E58" i="1"/>
  <c r="D58" i="1"/>
  <c r="O57" i="1"/>
  <c r="N57" i="1"/>
  <c r="M57" i="1"/>
  <c r="L57" i="1"/>
  <c r="K57" i="1"/>
  <c r="J57" i="1"/>
  <c r="I57" i="1"/>
  <c r="H57" i="1"/>
  <c r="G57" i="1"/>
  <c r="F57" i="1"/>
  <c r="E57" i="1"/>
  <c r="D57" i="1"/>
  <c r="L56" i="1"/>
  <c r="K56" i="1"/>
  <c r="J56" i="1"/>
  <c r="I56" i="1"/>
  <c r="H56" i="1"/>
  <c r="G56" i="1"/>
  <c r="F56" i="1"/>
  <c r="E56" i="1"/>
  <c r="D56" i="1"/>
  <c r="L55" i="1"/>
  <c r="K55" i="1"/>
  <c r="J55" i="1"/>
  <c r="I55" i="1"/>
  <c r="H55" i="1"/>
  <c r="G55" i="1"/>
  <c r="F55" i="1"/>
  <c r="E55" i="1"/>
  <c r="D55" i="1"/>
  <c r="L54" i="1"/>
  <c r="K54" i="1"/>
  <c r="J54" i="1"/>
  <c r="I54" i="1"/>
  <c r="H54" i="1"/>
  <c r="G54" i="1"/>
  <c r="F54" i="1"/>
  <c r="E54" i="1"/>
  <c r="D54" i="1"/>
  <c r="L53" i="1"/>
  <c r="K53" i="1"/>
  <c r="J53" i="1"/>
  <c r="I53" i="1"/>
  <c r="H53" i="1"/>
  <c r="G53" i="1"/>
  <c r="F53" i="1"/>
  <c r="E53" i="1"/>
  <c r="D53" i="1"/>
  <c r="L52" i="1"/>
  <c r="K52" i="1"/>
  <c r="J52" i="1"/>
  <c r="I52" i="1"/>
  <c r="H52" i="1"/>
  <c r="G52" i="1"/>
  <c r="F52" i="1"/>
  <c r="E52" i="1"/>
  <c r="D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O46" i="1"/>
  <c r="N46" i="1"/>
  <c r="M46" i="1"/>
  <c r="L46" i="1"/>
  <c r="K46" i="1"/>
  <c r="J46" i="1"/>
  <c r="I46" i="1"/>
  <c r="H46" i="1"/>
  <c r="G46" i="1"/>
  <c r="F46" i="1"/>
  <c r="E46" i="1"/>
  <c r="D46" i="1"/>
  <c r="O45" i="1"/>
  <c r="N45" i="1"/>
  <c r="M45" i="1"/>
  <c r="L45" i="1"/>
  <c r="K45" i="1"/>
  <c r="J45" i="1"/>
  <c r="I45" i="1"/>
  <c r="H45" i="1"/>
  <c r="G45" i="1"/>
  <c r="F45" i="1"/>
  <c r="E45" i="1"/>
  <c r="D45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8" i="1"/>
  <c r="K38" i="1"/>
  <c r="J38" i="1"/>
  <c r="I38" i="1"/>
  <c r="H38" i="1"/>
  <c r="G38" i="1"/>
  <c r="F38" i="1"/>
  <c r="E38" i="1"/>
  <c r="D38" i="1"/>
  <c r="L39" i="1"/>
  <c r="K39" i="1"/>
  <c r="J39" i="1"/>
  <c r="I39" i="1"/>
  <c r="H39" i="1"/>
  <c r="G39" i="1"/>
  <c r="F39" i="1"/>
  <c r="E39" i="1"/>
  <c r="D39" i="1"/>
  <c r="O37" i="1"/>
  <c r="N37" i="1"/>
  <c r="M37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K34" i="1"/>
  <c r="J34" i="1"/>
  <c r="I34" i="1"/>
  <c r="H34" i="1"/>
  <c r="G34" i="1"/>
  <c r="F34" i="1"/>
  <c r="E34" i="1"/>
  <c r="D34" i="1"/>
  <c r="L33" i="1"/>
  <c r="K33" i="1"/>
  <c r="J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O31" i="1"/>
  <c r="N31" i="1"/>
  <c r="M31" i="1"/>
  <c r="L31" i="1"/>
  <c r="K31" i="1"/>
  <c r="J31" i="1"/>
  <c r="I31" i="1"/>
  <c r="H31" i="1"/>
  <c r="G31" i="1"/>
  <c r="F31" i="1"/>
  <c r="E31" i="1"/>
  <c r="D31" i="1"/>
  <c r="L30" i="1"/>
  <c r="K30" i="1"/>
  <c r="J30" i="1"/>
  <c r="I30" i="1"/>
  <c r="H30" i="1"/>
  <c r="G30" i="1"/>
  <c r="F30" i="1"/>
  <c r="E30" i="1"/>
  <c r="D30" i="1"/>
  <c r="L29" i="1"/>
  <c r="K29" i="1"/>
  <c r="J29" i="1"/>
  <c r="I29" i="1"/>
  <c r="H29" i="1"/>
  <c r="G29" i="1"/>
  <c r="F29" i="1"/>
  <c r="E29" i="1"/>
  <c r="D29" i="1"/>
  <c r="L28" i="1"/>
  <c r="K28" i="1"/>
  <c r="J28" i="1"/>
  <c r="I28" i="1"/>
  <c r="H28" i="1"/>
  <c r="G28" i="1"/>
  <c r="F28" i="1"/>
  <c r="E28" i="1"/>
  <c r="D28" i="1"/>
  <c r="L27" i="1"/>
  <c r="K27" i="1"/>
  <c r="J27" i="1"/>
  <c r="I27" i="1"/>
  <c r="H27" i="1"/>
  <c r="G27" i="1"/>
  <c r="F27" i="1"/>
  <c r="E27" i="1"/>
  <c r="D27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E24" i="1"/>
  <c r="D24" i="1"/>
  <c r="L23" i="1"/>
  <c r="K23" i="1"/>
  <c r="J23" i="1"/>
  <c r="I23" i="1"/>
  <c r="H23" i="1"/>
  <c r="G23" i="1"/>
  <c r="F23" i="1"/>
  <c r="E23" i="1"/>
  <c r="D23" i="1"/>
  <c r="L22" i="1"/>
  <c r="K22" i="1"/>
  <c r="J22" i="1"/>
  <c r="I22" i="1"/>
  <c r="H22" i="1"/>
  <c r="G22" i="1"/>
  <c r="F22" i="1"/>
  <c r="E22" i="1"/>
  <c r="D22" i="1"/>
  <c r="O21" i="1"/>
  <c r="N21" i="1"/>
  <c r="M21" i="1"/>
  <c r="L21" i="1"/>
  <c r="K21" i="1"/>
  <c r="J21" i="1"/>
  <c r="I21" i="1"/>
  <c r="H21" i="1"/>
  <c r="G21" i="1"/>
  <c r="F21" i="1"/>
  <c r="E21" i="1"/>
  <c r="D21" i="1"/>
  <c r="L20" i="1"/>
  <c r="K20" i="1"/>
  <c r="J20" i="1"/>
  <c r="I20" i="1"/>
  <c r="H20" i="1"/>
  <c r="G20" i="1"/>
  <c r="F20" i="1"/>
  <c r="E20" i="1"/>
  <c r="D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L15" i="1"/>
  <c r="K15" i="1"/>
  <c r="J15" i="1"/>
  <c r="I15" i="1"/>
  <c r="H15" i="1"/>
  <c r="G15" i="1"/>
  <c r="F15" i="1"/>
  <c r="E15" i="1"/>
  <c r="D15" i="1"/>
  <c r="L14" i="1"/>
  <c r="K14" i="1"/>
  <c r="J14" i="1"/>
  <c r="I14" i="1"/>
  <c r="H14" i="1"/>
  <c r="G14" i="1"/>
  <c r="F14" i="1"/>
  <c r="E14" i="1"/>
  <c r="D14" i="1"/>
  <c r="O13" i="1"/>
  <c r="N13" i="1"/>
  <c r="M13" i="1"/>
  <c r="L13" i="1"/>
  <c r="K13" i="1"/>
  <c r="J13" i="1"/>
  <c r="I13" i="1"/>
  <c r="H13" i="1"/>
  <c r="G13" i="1"/>
  <c r="F13" i="1"/>
  <c r="E13" i="1"/>
  <c r="D13" i="1"/>
  <c r="L12" i="1"/>
  <c r="K12" i="1"/>
  <c r="J12" i="1"/>
  <c r="I12" i="1"/>
  <c r="H12" i="1"/>
  <c r="G12" i="1"/>
  <c r="F12" i="1"/>
  <c r="E12" i="1"/>
  <c r="D12" i="1"/>
  <c r="L11" i="1"/>
  <c r="K11" i="1"/>
  <c r="J11" i="1"/>
  <c r="I11" i="1"/>
  <c r="H11" i="1"/>
  <c r="G11" i="1"/>
  <c r="F11" i="1"/>
  <c r="E11" i="1"/>
  <c r="D11" i="1"/>
  <c r="L10" i="1"/>
  <c r="K10" i="1"/>
  <c r="J10" i="1"/>
  <c r="I10" i="1"/>
  <c r="H10" i="1"/>
  <c r="G10" i="1"/>
  <c r="F10" i="1"/>
  <c r="E10" i="1"/>
  <c r="D10" i="1"/>
  <c r="O9" i="1"/>
  <c r="N9" i="1"/>
  <c r="M9" i="1"/>
  <c r="L9" i="1"/>
  <c r="K9" i="1"/>
  <c r="J9" i="1"/>
  <c r="I9" i="1"/>
  <c r="H9" i="1"/>
  <c r="G9" i="1"/>
  <c r="F9" i="1"/>
  <c r="E9" i="1"/>
  <c r="D9" i="1"/>
  <c r="L8" i="1"/>
  <c r="K8" i="1"/>
  <c r="J8" i="1"/>
  <c r="I8" i="1"/>
  <c r="H8" i="1"/>
  <c r="G8" i="1"/>
  <c r="F8" i="1"/>
  <c r="E8" i="1"/>
  <c r="D8" i="1"/>
  <c r="L7" i="1"/>
  <c r="K7" i="1"/>
  <c r="J7" i="1"/>
  <c r="I7" i="1"/>
  <c r="H7" i="1"/>
  <c r="G7" i="1"/>
  <c r="F7" i="1"/>
  <c r="E7" i="1"/>
  <c r="D7" i="1"/>
  <c r="L6" i="1"/>
  <c r="K6" i="1"/>
  <c r="J6" i="1"/>
  <c r="I6" i="1"/>
  <c r="H6" i="1"/>
  <c r="G6" i="1"/>
  <c r="F6" i="1"/>
  <c r="E6" i="1"/>
  <c r="D6" i="1"/>
  <c r="L5" i="1"/>
  <c r="K5" i="1"/>
  <c r="J5" i="1"/>
  <c r="I5" i="1"/>
  <c r="H5" i="1"/>
  <c r="G5" i="1"/>
  <c r="F5" i="1"/>
  <c r="E5" i="1"/>
  <c r="D5" i="1"/>
  <c r="G73" i="1" l="1"/>
  <c r="T68" i="5" l="1"/>
  <c r="S68" i="5"/>
  <c r="Q71" i="5"/>
  <c r="T71" i="5" l="1"/>
  <c r="S71" i="5"/>
  <c r="S38" i="4" l="1"/>
  <c r="J52" i="4"/>
  <c r="S52" i="4" s="1"/>
</calcChain>
</file>

<file path=xl/sharedStrings.xml><?xml version="1.0" encoding="utf-8"?>
<sst xmlns="http://schemas.openxmlformats.org/spreadsheetml/2006/main" count="364" uniqueCount="219">
  <si>
    <t xml:space="preserve"> क्र0 सं0</t>
  </si>
  <si>
    <t>विभाग का नाम</t>
  </si>
  <si>
    <t xml:space="preserve">ctV </t>
  </si>
  <si>
    <t>Lohd`fr</t>
  </si>
  <si>
    <t>O;;</t>
  </si>
  <si>
    <t xml:space="preserve">बजट प्राविधान </t>
  </si>
  <si>
    <t xml:space="preserve">स्वीकृति  </t>
  </si>
  <si>
    <t>व्यय</t>
  </si>
  <si>
    <t xml:space="preserve">  बजट प्रावधान</t>
  </si>
  <si>
    <t>स्वीकृति</t>
  </si>
  <si>
    <t xml:space="preserve">     व्यय</t>
  </si>
  <si>
    <t>कुल बजट के सापेक्ष स्वीकृति का प्रतिशत</t>
  </si>
  <si>
    <t xml:space="preserve">कुल स्वीकृति के सापेक्ष व्यय का प्रतिशत
</t>
  </si>
  <si>
    <t>0</t>
  </si>
  <si>
    <t>कृषि विभाग</t>
  </si>
  <si>
    <t>कृषि अनुसन्धान</t>
  </si>
  <si>
    <t>गन्ना विभाग</t>
  </si>
  <si>
    <t>उद्यान एवं रेशम विभाग</t>
  </si>
  <si>
    <t>जलागम प्रबन्ध</t>
  </si>
  <si>
    <t>पशुपालन विभाग</t>
  </si>
  <si>
    <t>मत्स्य विभाग</t>
  </si>
  <si>
    <t>वन विभाग</t>
  </si>
  <si>
    <t>खाद्य एवं नागरिक आपूर्ति</t>
  </si>
  <si>
    <t>सहकारिता</t>
  </si>
  <si>
    <t>ग्राम्य विकास</t>
  </si>
  <si>
    <t>पंचायतीराज</t>
  </si>
  <si>
    <t>ग्रामीण निर्माण विभाग</t>
  </si>
  <si>
    <t>राजकीय सिंचाई</t>
  </si>
  <si>
    <t>लघु सिंचाई</t>
  </si>
  <si>
    <t>ऊर्जा विभाग</t>
  </si>
  <si>
    <t>उरेडा</t>
  </si>
  <si>
    <t>उद्योग</t>
  </si>
  <si>
    <t>नागरिक उड्डयन</t>
  </si>
  <si>
    <t>लोक निर्माण विभाग</t>
  </si>
  <si>
    <t>परिहवन</t>
  </si>
  <si>
    <t>सूचना प्रौद्योगिकी</t>
  </si>
  <si>
    <t>राज्य योजना आयोग</t>
  </si>
  <si>
    <t>अर्थ एवं संस्था विभाग</t>
  </si>
  <si>
    <t>पर्यटन विभाग</t>
  </si>
  <si>
    <t xml:space="preserve">प्रारम्भिक शिक्षा </t>
  </si>
  <si>
    <t>माध्यमिक शिक्षा</t>
  </si>
  <si>
    <t>उच्च शिक्षा</t>
  </si>
  <si>
    <t>संस्कृत शिक्षा</t>
  </si>
  <si>
    <t>भाषा विकास</t>
  </si>
  <si>
    <t>तकनीकी शिक्षा</t>
  </si>
  <si>
    <t>युवा कल्याण विभाग</t>
  </si>
  <si>
    <t>खेलकूद विभाग</t>
  </si>
  <si>
    <t xml:space="preserve">कला एवं संस्कृति </t>
  </si>
  <si>
    <t>चिकित्सा शिक्षा</t>
  </si>
  <si>
    <t xml:space="preserve">होम्योपैथिक </t>
  </si>
  <si>
    <t>आयुर्वैदिक</t>
  </si>
  <si>
    <t>पेयजल विभाग</t>
  </si>
  <si>
    <t>शहरी विकास</t>
  </si>
  <si>
    <t>आवास</t>
  </si>
  <si>
    <t>सूचना एवं लोक सम्पर्क विभाग</t>
  </si>
  <si>
    <t>समाज कल्याण</t>
  </si>
  <si>
    <t>अल्पसंख्ययक कल्याण</t>
  </si>
  <si>
    <t>सैनिक कल्याण</t>
  </si>
  <si>
    <t xml:space="preserve">महिला सशक्तिकरण एवं बाल विकास </t>
  </si>
  <si>
    <t>श्रम विभाग</t>
  </si>
  <si>
    <t>राजस्व विभाग</t>
  </si>
  <si>
    <t>न्याय विभाग</t>
  </si>
  <si>
    <t>आपदा प्रबन्धन</t>
  </si>
  <si>
    <t>पुलिस विभाग</t>
  </si>
  <si>
    <t>जेल विभाग</t>
  </si>
  <si>
    <t>होम गार्ड विभाग</t>
  </si>
  <si>
    <t>आबकारी विभाग</t>
  </si>
  <si>
    <t>निर्वाचन</t>
  </si>
  <si>
    <t>राज्यपाल सचिवालय</t>
  </si>
  <si>
    <t>विधान सभा</t>
  </si>
  <si>
    <t>सचिवालय प्रशासन</t>
  </si>
  <si>
    <t xml:space="preserve">राज्य सम्पति </t>
  </si>
  <si>
    <t>सामान्य प्रशासन</t>
  </si>
  <si>
    <t>कार्मिक विभाग</t>
  </si>
  <si>
    <t>वित्त विभाग</t>
  </si>
  <si>
    <t xml:space="preserve"> </t>
  </si>
  <si>
    <t>dqy ;ksx</t>
  </si>
  <si>
    <t>कुल योग</t>
  </si>
  <si>
    <t xml:space="preserve">वित्त विभाग </t>
  </si>
  <si>
    <t>उद्योग विभाग</t>
  </si>
  <si>
    <t>आपदा प्रबन्घन</t>
  </si>
  <si>
    <t>पेयजल</t>
  </si>
  <si>
    <t xml:space="preserve">चिकित्सा </t>
  </si>
  <si>
    <t xml:space="preserve">पर्यटन </t>
  </si>
  <si>
    <t xml:space="preserve">ऊर्जा </t>
  </si>
  <si>
    <t>एकीकृत आजीविका सहयोग परियोजना (आईफेड)</t>
  </si>
  <si>
    <t>ग्राम्य विकास विभाग</t>
  </si>
  <si>
    <t>जलागम प्रबन्धन</t>
  </si>
  <si>
    <t xml:space="preserve">                                                                                 ¼31 tqykbZ] 2017½</t>
  </si>
  <si>
    <t>सेवायोजन एवं प्रशिक्षण विभाग</t>
  </si>
  <si>
    <t>महिला सशक्तिकरण एवं बाल विकास विभाग</t>
  </si>
  <si>
    <t>अल्पसंख्यक कल्याण</t>
  </si>
  <si>
    <t>आयुर्वैदिक एवं यूनानी सेवायें</t>
  </si>
  <si>
    <t>कला एवं संस्कृति विभाग</t>
  </si>
  <si>
    <t>खेलकूद</t>
  </si>
  <si>
    <t>युवा कल्याण</t>
  </si>
  <si>
    <t>प्रारम्भिक शिक्षा</t>
  </si>
  <si>
    <t>लघु सिंचाई विभाग</t>
  </si>
  <si>
    <r>
      <rPr>
        <b/>
        <sz val="16"/>
        <rFont val="Tiem"/>
      </rPr>
      <t xml:space="preserve">     </t>
    </r>
    <r>
      <rPr>
        <b/>
        <sz val="16"/>
        <rFont val="Kruti Dev 010"/>
      </rPr>
      <t>व्यय</t>
    </r>
  </si>
  <si>
    <r>
      <rPr>
        <b/>
        <sz val="16"/>
        <rFont val="Times New Roman"/>
        <family val="1"/>
      </rPr>
      <t xml:space="preserve">  </t>
    </r>
    <r>
      <rPr>
        <b/>
        <sz val="16"/>
        <rFont val="Kruti Dev 010"/>
      </rPr>
      <t>बजट प्रावधान</t>
    </r>
  </si>
  <si>
    <t xml:space="preserve">कार्मिक विभाग </t>
  </si>
  <si>
    <t xml:space="preserve">राज्य सम्पति विभाग </t>
  </si>
  <si>
    <t>राज्यपाल</t>
  </si>
  <si>
    <t>आवास विभाग</t>
  </si>
  <si>
    <t>होम्योपैथिक विभाग</t>
  </si>
  <si>
    <t>चिकित्सा शिक्षा विभाग</t>
  </si>
  <si>
    <t>तकनीकी शिक्षा विभाग</t>
  </si>
  <si>
    <t>भाषा विकास विभाग</t>
  </si>
  <si>
    <t>माध्यमिक शिक्षा विभाग</t>
  </si>
  <si>
    <t>प्रारम्भिक शिक्षा विभाग</t>
  </si>
  <si>
    <t>अर्थ एवं संख्या विभाग</t>
  </si>
  <si>
    <t>परिवहन</t>
  </si>
  <si>
    <t>लघु सिचाई विभाग</t>
  </si>
  <si>
    <t>पंचायतीराज विभाग</t>
  </si>
  <si>
    <t>खाद्य एवं नागरिक आपूर्ति विभाग</t>
  </si>
  <si>
    <t>ckg; lgk;frr</t>
  </si>
  <si>
    <t>dsUnziksf"kr</t>
  </si>
  <si>
    <t>jkT; lsDVj</t>
  </si>
  <si>
    <t>ftyk lsDVj</t>
  </si>
  <si>
    <t>जनपद का नाम</t>
  </si>
  <si>
    <t xml:space="preserve">बजट </t>
  </si>
  <si>
    <t xml:space="preserve">    स्वीकृति      </t>
  </si>
  <si>
    <t xml:space="preserve">बजट के सापेक्ष स्वीकृति का प्रतिशत </t>
  </si>
  <si>
    <t xml:space="preserve">स्वीकृति के सापेक्ष व्यय का प्रतिशत </t>
  </si>
  <si>
    <t>नैनीताल</t>
  </si>
  <si>
    <t xml:space="preserve">ऊधमसिंहनगर </t>
  </si>
  <si>
    <t xml:space="preserve">अल्मोडा </t>
  </si>
  <si>
    <t xml:space="preserve">पिथौरागढ </t>
  </si>
  <si>
    <t xml:space="preserve">बागेश्वर </t>
  </si>
  <si>
    <t xml:space="preserve">चम्पावत </t>
  </si>
  <si>
    <t xml:space="preserve">देहरादून </t>
  </si>
  <si>
    <t xml:space="preserve">पौडी गढवाल </t>
  </si>
  <si>
    <t xml:space="preserve">टिहरी गढवाल </t>
  </si>
  <si>
    <t xml:space="preserve">चमोली </t>
  </si>
  <si>
    <t xml:space="preserve">उत्तरकाशी </t>
  </si>
  <si>
    <t xml:space="preserve">रूद्रप्रयाग </t>
  </si>
  <si>
    <t xml:space="preserve">हरिद्वार </t>
  </si>
  <si>
    <t>योग</t>
  </si>
  <si>
    <t xml:space="preserve">चिकित्सा स्वास्थ्य एवं परिवार कल्याण </t>
  </si>
  <si>
    <t>जिला योजना</t>
  </si>
  <si>
    <t xml:space="preserve">विज्ञान प्रौद्योगिकी </t>
  </si>
  <si>
    <t xml:space="preserve">दुग्ध विकास </t>
  </si>
  <si>
    <t>दुग्ध विकास</t>
  </si>
  <si>
    <t xml:space="preserve">सूचना प्रौद्योगिकी </t>
  </si>
  <si>
    <t>कौशल विकास एवं सेवायोजन</t>
  </si>
  <si>
    <t>उत्तराखण्ड वन संसाधन प्रबन्धन परियो0 (जाईका वित्त पोषित)</t>
  </si>
  <si>
    <t xml:space="preserve">युवा कल्याण </t>
  </si>
  <si>
    <t xml:space="preserve">खेलकूद </t>
  </si>
  <si>
    <t xml:space="preserve">वन एवं पर्यावरण </t>
  </si>
  <si>
    <t xml:space="preserve">उरेडा </t>
  </si>
  <si>
    <t xml:space="preserve">परिवहन </t>
  </si>
  <si>
    <t xml:space="preserve">श्रम विभाग </t>
  </si>
  <si>
    <t xml:space="preserve">विज्ञान एवं प्रौद्योगिकी </t>
  </si>
  <si>
    <t>अर्थ एवं संख्या</t>
  </si>
  <si>
    <t xml:space="preserve">कौशल विकास </t>
  </si>
  <si>
    <t>उद्यान विभाग</t>
  </si>
  <si>
    <t>*</t>
  </si>
  <si>
    <t>&amp;</t>
  </si>
  <si>
    <t xml:space="preserve"> एडीबी0 विश्व बैक सहायतित योजना के निर्माण सुदृढीकरण</t>
  </si>
  <si>
    <t xml:space="preserve">योजना का नाम       </t>
  </si>
  <si>
    <t xml:space="preserve">परियोजना अवधि </t>
  </si>
  <si>
    <t>परियोजना लागत</t>
  </si>
  <si>
    <t xml:space="preserve">  बजट प्राविधान</t>
  </si>
  <si>
    <t xml:space="preserve"> स्वीकृति</t>
  </si>
  <si>
    <t>बजट प्राविधान के सापेक्ष स्वीकृति का प्रतिशत</t>
  </si>
  <si>
    <t>स्वीकृति के सापेक्ष व्यय का प्रतिशत</t>
  </si>
  <si>
    <t xml:space="preserve">मई, 2014- मार्च, 2026 </t>
  </si>
  <si>
    <t xml:space="preserve">जुलाई, 2013- सितम्बर, 2021 </t>
  </si>
  <si>
    <t>मार्च, 2017 - सितम्बर, 2023</t>
  </si>
  <si>
    <t>मार्च, 2018 - दिसम्बर, 2023</t>
  </si>
  <si>
    <t>मार्च, 2019- जून, 2024</t>
  </si>
  <si>
    <t xml:space="preserve"> पेयजल आपूर्ति एवं पर्यावरणीय स्वच्छता परियोजना (विश्व बैंक) </t>
  </si>
  <si>
    <t xml:space="preserve">  नगरीय अवस्थापना का सुदृढीकरण (ए0आई0आई0बी0) </t>
  </si>
  <si>
    <t xml:space="preserve">वर्क फोर्स डेवलेपमेंन्ट फार मार्डन इकोनोमी  (विश्व बैंक) </t>
  </si>
  <si>
    <t xml:space="preserve">तकनीकी सहायता एवं क्षमता विकास (विश्व बैंक) </t>
  </si>
  <si>
    <t>पर्यटन अवस्थापना निवेश विकास कार्यक्रम (ए.डी.बी)</t>
  </si>
  <si>
    <t>क्र. सं</t>
  </si>
  <si>
    <t>सामान्य प्रशासन (जनगणना)</t>
  </si>
  <si>
    <t>हैल्थ सिस्टम डेवलेपमेंट परियोजना (आई-डी-ए, विश्व बैंक)</t>
  </si>
  <si>
    <t>सूचना एवं लोक सम्पर्क</t>
  </si>
  <si>
    <t xml:space="preserve">स्मार्ट सिटी हेतु बाह्य सहायतित योजना </t>
  </si>
  <si>
    <t xml:space="preserve">एकीकृत बागवानी विकास योजना </t>
  </si>
  <si>
    <t xml:space="preserve">शहरी विकास </t>
  </si>
  <si>
    <t>विश्व बैंक द्वारा प्रोषित ग्रीन रेजिलेण्ड इन्फ्राँस्ट्रचर डेवलेप्मेंट</t>
  </si>
  <si>
    <t xml:space="preserve">उत्तराखण्ड लोक वित्तीय प्रबन्धन सुदृढ़ीकरण परियोजना (विश्व बैंक)
</t>
  </si>
  <si>
    <t>वित्तीय वर्ष 2023-24 में विभागवार बजट प्राविधान स्वीकृति एवं व्यय का विवरण।</t>
  </si>
  <si>
    <t>वित्तीय वर्ष 2023-24 में जिला योजना सम्बन्धी प्रगति विवरण</t>
  </si>
  <si>
    <t xml:space="preserve">  वित्तीय वर्ष 2023-24 में राज्य सेक्टर के अन्तर्गत विभागवार वित्तीय प्रगति विवरण</t>
  </si>
  <si>
    <t xml:space="preserve">वित्तीय वर्ष 2023-24 में केन्द्र पोषित योजनाओं की विभागवार वित्तीय प्रगति विवरण </t>
  </si>
  <si>
    <r>
      <t xml:space="preserve">वित्तीय वर्ष </t>
    </r>
    <r>
      <rPr>
        <b/>
        <sz val="22"/>
        <rFont val="Mangal"/>
        <family val="1"/>
      </rPr>
      <t>2023-24</t>
    </r>
    <r>
      <rPr>
        <b/>
        <sz val="24"/>
        <rFont val="Mangal"/>
        <family val="1"/>
      </rPr>
      <t xml:space="preserve"> में वाह्य सहायतित योजनाओं ( EAP ) की वित्तीय प्रगति विवरण    </t>
    </r>
  </si>
  <si>
    <t>डेरी विकास ए0डी0बी0 वित्त पोषण</t>
  </si>
  <si>
    <t>डेरी विकास</t>
  </si>
  <si>
    <t xml:space="preserve"> योग</t>
  </si>
  <si>
    <t>यूजेवीएन को (ऋण विश्व बैंक)</t>
  </si>
  <si>
    <t xml:space="preserve">यू0पी0सी0एल0 बाह्य सहायतित परियोजना </t>
  </si>
  <si>
    <t xml:space="preserve"> पिटकुल को ए0डी0बी0 पोषित योजना हेतु (अंशपूंजी/ऋण/अनुदान)</t>
  </si>
  <si>
    <t xml:space="preserve"> 1) उत्तराखण्ड जलवायु अनुकूल बारानी कृषि परियोजना </t>
  </si>
  <si>
    <t>सहकारिता विभाग</t>
  </si>
  <si>
    <t xml:space="preserve"> (01 अप्रैल, 2023 से 31 मार्च, 2024  तक)</t>
  </si>
  <si>
    <t>(01 अप्रैल, 2023 से 31 मार्च, 2024  तक)</t>
  </si>
  <si>
    <r>
      <rPr>
        <b/>
        <sz val="16"/>
        <rFont val="Mangal"/>
        <family val="1"/>
      </rPr>
      <t>(</t>
    </r>
    <r>
      <rPr>
        <b/>
        <sz val="16"/>
        <rFont val="Kruti Dev 010"/>
      </rPr>
      <t xml:space="preserve">धनराशि करोड़ </t>
    </r>
    <r>
      <rPr>
        <b/>
        <sz val="16"/>
        <rFont val="Rupee Foradian"/>
        <family val="2"/>
      </rPr>
      <t>रू0</t>
    </r>
    <r>
      <rPr>
        <b/>
        <sz val="16"/>
        <rFont val="Kruti Dev 010"/>
      </rPr>
      <t xml:space="preserve"> में</t>
    </r>
    <r>
      <rPr>
        <b/>
        <sz val="16"/>
        <rFont val="Mangal"/>
        <family val="1"/>
      </rPr>
      <t>)</t>
    </r>
  </si>
  <si>
    <t xml:space="preserve">                    (01 अप्रैल, 2023 से 31 मार्च, 2024  तक)</t>
  </si>
  <si>
    <r>
      <t xml:space="preserve">(धनराशि करोड़ </t>
    </r>
    <r>
      <rPr>
        <b/>
        <sz val="22"/>
        <rFont val="Rupee Foradian"/>
        <family val="2"/>
      </rPr>
      <t>रू0</t>
    </r>
    <r>
      <rPr>
        <b/>
        <sz val="22"/>
        <rFont val="Times New Roman"/>
        <family val="1"/>
      </rPr>
      <t xml:space="preserve"> में)</t>
    </r>
  </si>
  <si>
    <r>
      <rPr>
        <b/>
        <sz val="12"/>
        <rFont val="Mangal"/>
        <family val="1"/>
      </rPr>
      <t>(</t>
    </r>
    <r>
      <rPr>
        <b/>
        <sz val="12"/>
        <rFont val="Kruti Dev 010"/>
      </rPr>
      <t xml:space="preserve">धनराशि करोड़ </t>
    </r>
    <r>
      <rPr>
        <b/>
        <sz val="12"/>
        <rFont val="Rupee Foradian"/>
        <family val="2"/>
      </rPr>
      <t>रू0</t>
    </r>
    <r>
      <rPr>
        <b/>
        <sz val="12"/>
        <rFont val="Kruti Dev 010"/>
      </rPr>
      <t xml:space="preserve"> में</t>
    </r>
    <r>
      <rPr>
        <b/>
        <sz val="12"/>
        <rFont val="Mangal"/>
        <family val="1"/>
      </rPr>
      <t>)</t>
    </r>
  </si>
  <si>
    <r>
      <t xml:space="preserve">/kujkf'k djksM+ </t>
    </r>
    <r>
      <rPr>
        <b/>
        <sz val="14"/>
        <color theme="1"/>
        <rFont val="Rupee Foradian"/>
      </rPr>
      <t>रू0</t>
    </r>
    <r>
      <rPr>
        <b/>
        <sz val="18"/>
        <color theme="1"/>
        <rFont val="Kruti Dev 010"/>
      </rPr>
      <t xml:space="preserve"> esa </t>
    </r>
  </si>
  <si>
    <t>कुल जारी स्वीकृति</t>
  </si>
  <si>
    <t xml:space="preserve">       कुल बजट प्राविधान के सापेक्ष स्वीकृति का प्रतिशत</t>
  </si>
  <si>
    <t>कुल व्यय</t>
  </si>
  <si>
    <t>कुल स्वीकृति के सापेक्ष कुल व्यय का प्रतिशत</t>
  </si>
  <si>
    <t>जिला सेक्टर</t>
  </si>
  <si>
    <t>कुल बजट प्राविधान</t>
  </si>
  <si>
    <t>राज्य सेक्टर</t>
  </si>
  <si>
    <t>केन्द्रपोषित योजना</t>
  </si>
  <si>
    <t>बाहय सहायतित योजना</t>
  </si>
  <si>
    <t xml:space="preserve">  (01 अप्रैल, 2023 से 31 मार्च, 2024  तक)</t>
  </si>
  <si>
    <r>
      <t xml:space="preserve">वित्तीय वर्ष </t>
    </r>
    <r>
      <rPr>
        <b/>
        <sz val="16"/>
        <rFont val="Kruti Dev 010"/>
      </rPr>
      <t>2023-24</t>
    </r>
    <r>
      <rPr>
        <b/>
        <sz val="12"/>
        <rFont val="Kruti Dev 010"/>
      </rPr>
      <t xml:space="preserve"> में बजट प्राविधान] स्वीकृति तथा व्यय का सेक्टरवार विवरण।</t>
    </r>
  </si>
  <si>
    <t xml:space="preserve"> बजट प्राविधान स्वीकृति व्यय </t>
  </si>
  <si>
    <t xml:space="preserve"> कुल बजट प्राविधान </t>
  </si>
  <si>
    <t xml:space="preserve"> धनराशि करोड़ रू0 में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</si>
</sst>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angal"/>
      <family val="1"/>
    </font>
    <font>
      <b/>
      <sz val="16"/>
      <name val="Kruti Dev 010"/>
    </font>
    <font>
      <b/>
      <sz val="16"/>
      <name val="Mangal"/>
      <family val="1"/>
    </font>
    <font>
      <b/>
      <sz val="16"/>
      <name val="Rupee Foradian"/>
      <family val="2"/>
    </font>
    <font>
      <b/>
      <sz val="14"/>
      <name val="Kruti Dev 010"/>
    </font>
    <font>
      <b/>
      <sz val="14"/>
      <color theme="1"/>
      <name val="Mangal"/>
      <family val="1"/>
    </font>
    <font>
      <b/>
      <sz val="14"/>
      <name val="Mangal"/>
      <family val="1"/>
    </font>
    <font>
      <sz val="12"/>
      <name val="Times New Roman"/>
      <family val="1"/>
    </font>
    <font>
      <sz val="1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indexed="8"/>
      <name val="Mangal"/>
      <family val="1"/>
    </font>
    <font>
      <b/>
      <sz val="16"/>
      <color indexed="8"/>
      <name val="Kruti Dev 010"/>
    </font>
    <font>
      <b/>
      <sz val="14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  <charset val="1"/>
    </font>
    <font>
      <sz val="15"/>
      <name val="Arial"/>
      <family val="2"/>
    </font>
    <font>
      <sz val="15"/>
      <name val="Kruti Dev 010"/>
    </font>
    <font>
      <b/>
      <sz val="22"/>
      <name val="Times New Roman"/>
      <family val="1"/>
    </font>
    <font>
      <b/>
      <sz val="20"/>
      <name val="Mangal"/>
      <family val="1"/>
    </font>
    <font>
      <sz val="22"/>
      <name val="Times New Roman"/>
      <family val="1"/>
    </font>
    <font>
      <b/>
      <sz val="18"/>
      <name val="Mangal"/>
      <family val="1"/>
    </font>
    <font>
      <b/>
      <sz val="20"/>
      <color theme="1"/>
      <name val="Mangal"/>
      <family val="1"/>
    </font>
    <font>
      <b/>
      <sz val="18"/>
      <color theme="1"/>
      <name val="Mangal"/>
      <family val="1"/>
    </font>
    <font>
      <b/>
      <sz val="22"/>
      <name val="Mangal"/>
      <family val="1"/>
    </font>
    <font>
      <b/>
      <sz val="12"/>
      <name val="Kruti Dev 010"/>
    </font>
    <font>
      <b/>
      <sz val="17"/>
      <name val="Times New Roman"/>
      <family val="1"/>
    </font>
    <font>
      <b/>
      <sz val="22"/>
      <name val="Kruti Dev 010"/>
    </font>
    <font>
      <b/>
      <sz val="22"/>
      <name val="Rupee Foradian"/>
      <family val="2"/>
    </font>
    <font>
      <sz val="16"/>
      <color theme="1"/>
      <name val="Kruti Dev 010"/>
    </font>
    <font>
      <b/>
      <sz val="18"/>
      <color theme="1"/>
      <name val="Times New Roman"/>
      <family val="1"/>
    </font>
    <font>
      <b/>
      <sz val="20"/>
      <color theme="1"/>
      <name val="Kruti Dev 010"/>
    </font>
    <font>
      <sz val="18"/>
      <color theme="1"/>
      <name val="Kruti Dev 010"/>
    </font>
    <font>
      <sz val="18"/>
      <color theme="1"/>
      <name val="Times New Roman"/>
      <family val="1"/>
    </font>
    <font>
      <b/>
      <sz val="14"/>
      <color indexed="8"/>
      <name val="Kruti Dev 010"/>
    </font>
    <font>
      <sz val="18"/>
      <color theme="1"/>
      <name val="Arial"/>
      <family val="2"/>
    </font>
    <font>
      <sz val="1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b/>
      <sz val="18"/>
      <color theme="1"/>
      <name val="Kruti Dev 010"/>
    </font>
    <font>
      <b/>
      <sz val="18"/>
      <name val="Kruti Dev 010"/>
    </font>
    <font>
      <b/>
      <sz val="16"/>
      <name val="Tiem"/>
    </font>
    <font>
      <b/>
      <sz val="16"/>
      <name val="Times New Roman"/>
      <family val="1"/>
    </font>
    <font>
      <b/>
      <sz val="18"/>
      <name val="Mangal"/>
      <family val="1"/>
    </font>
    <font>
      <sz val="10"/>
      <name val="Arial"/>
      <family val="2"/>
    </font>
    <font>
      <b/>
      <sz val="12"/>
      <color indexed="8"/>
      <name val="Mangal"/>
      <family val="1"/>
    </font>
    <font>
      <sz val="16"/>
      <name val="Times New Roman"/>
      <family val="1"/>
    </font>
    <font>
      <b/>
      <sz val="12"/>
      <name val="Mangal"/>
      <family val="1"/>
    </font>
    <font>
      <b/>
      <sz val="14"/>
      <color theme="1"/>
      <name val="Kruti Dev 010"/>
    </font>
    <font>
      <b/>
      <sz val="12"/>
      <color theme="1"/>
      <name val="Kruti Dev 010"/>
    </font>
    <font>
      <b/>
      <sz val="24"/>
      <name val="Times New Roman"/>
      <family val="1"/>
    </font>
    <font>
      <b/>
      <sz val="12"/>
      <color theme="1"/>
      <name val="Mangal"/>
      <family val="1"/>
    </font>
    <font>
      <b/>
      <sz val="12"/>
      <name val="Rupee Foradian"/>
      <family val="2"/>
    </font>
    <font>
      <b/>
      <sz val="14"/>
      <color theme="1"/>
      <name val="Mangal"/>
      <family val="1"/>
    </font>
    <font>
      <b/>
      <sz val="16"/>
      <color theme="1"/>
      <name val="Mangla"/>
    </font>
    <font>
      <b/>
      <sz val="11"/>
      <name val="Mangal"/>
      <family val="1"/>
    </font>
    <font>
      <b/>
      <sz val="11"/>
      <color theme="1"/>
      <name val="Mangal"/>
      <family val="1"/>
    </font>
    <font>
      <b/>
      <sz val="20"/>
      <name val="Kruti Dev 010"/>
    </font>
    <font>
      <sz val="13"/>
      <name val="Times New Roman"/>
      <family val="1"/>
    </font>
    <font>
      <sz val="18"/>
      <name val="Times New Roman"/>
      <family val="1"/>
    </font>
    <font>
      <b/>
      <sz val="20"/>
      <color rgb="FFFF0000"/>
      <name val="Kruti Dev 010"/>
    </font>
    <font>
      <b/>
      <sz val="18"/>
      <name val="Times New Roman"/>
      <family val="1"/>
    </font>
    <font>
      <b/>
      <sz val="16"/>
      <color rgb="FF006600"/>
      <name val="Times New Roman"/>
      <family val="1"/>
    </font>
    <font>
      <b/>
      <sz val="20"/>
      <color rgb="FFFF0000"/>
      <name val="Times New Roman"/>
      <family val="1"/>
    </font>
    <font>
      <b/>
      <sz val="24"/>
      <name val="Mangal"/>
      <family val="1"/>
    </font>
    <font>
      <sz val="16"/>
      <name val="Mangal"/>
      <family val="1"/>
    </font>
    <font>
      <sz val="20"/>
      <name val="Mangal"/>
      <family val="1"/>
    </font>
    <font>
      <b/>
      <sz val="16"/>
      <name val="Arial"/>
      <family val="2"/>
    </font>
    <font>
      <b/>
      <sz val="22"/>
      <color rgb="FFFF0000"/>
      <name val="Times New Roman"/>
      <family val="1"/>
    </font>
    <font>
      <b/>
      <sz val="11"/>
      <color theme="1"/>
      <name val="Kruti Dev 010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Arial"/>
      <family val="2"/>
    </font>
    <font>
      <sz val="16"/>
      <color theme="1"/>
      <name val="Times New Roman"/>
      <family val="1"/>
    </font>
    <font>
      <b/>
      <sz val="14"/>
      <color theme="1"/>
      <name val="Rupee Foradian"/>
    </font>
    <font>
      <sz val="16"/>
      <name val="Kruti Dev 010"/>
    </font>
    <font>
      <sz val="12"/>
      <name val="Kruti Dev 010"/>
    </font>
    <font>
      <b/>
      <sz val="12"/>
      <name val="Arial"/>
      <family val="2"/>
    </font>
    <font>
      <b/>
      <sz val="11"/>
      <name val="Kruti Dev 010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8" fillId="0" borderId="0"/>
    <xf numFmtId="0" fontId="2" fillId="0" borderId="0"/>
    <xf numFmtId="0" fontId="1" fillId="0" borderId="0"/>
    <xf numFmtId="0" fontId="47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vertical="center" wrapText="1"/>
    </xf>
    <xf numFmtId="2" fontId="11" fillId="0" borderId="4" xfId="0" applyNumberFormat="1" applyFont="1" applyBorder="1" applyAlignment="1">
      <alignment horizontal="right"/>
    </xf>
    <xf numFmtId="0" fontId="10" fillId="0" borderId="4" xfId="1" applyFont="1" applyBorder="1" applyAlignment="1">
      <alignment horizontal="center" vertical="center" wrapText="1"/>
    </xf>
    <xf numFmtId="2" fontId="9" fillId="2" borderId="6" xfId="1" applyNumberFormat="1" applyFont="1" applyFill="1" applyBorder="1" applyAlignment="1">
      <alignment vertical="center" wrapText="1"/>
    </xf>
    <xf numFmtId="2" fontId="14" fillId="2" borderId="7" xfId="1" applyNumberFormat="1" applyFont="1" applyFill="1" applyBorder="1" applyAlignment="1">
      <alignment vertical="center" wrapText="1"/>
    </xf>
    <xf numFmtId="2" fontId="9" fillId="2" borderId="7" xfId="1" applyNumberFormat="1" applyFont="1" applyFill="1" applyBorder="1" applyAlignment="1">
      <alignment vertical="center" wrapText="1"/>
    </xf>
    <xf numFmtId="2" fontId="14" fillId="2" borderId="6" xfId="1" applyNumberFormat="1" applyFont="1" applyFill="1" applyBorder="1" applyAlignment="1">
      <alignment vertical="center" wrapText="1"/>
    </xf>
    <xf numFmtId="2" fontId="14" fillId="2" borderId="3" xfId="1" applyNumberFormat="1" applyFont="1" applyFill="1" applyBorder="1" applyAlignment="1">
      <alignment vertical="center" wrapText="1"/>
    </xf>
    <xf numFmtId="2" fontId="9" fillId="2" borderId="8" xfId="1" applyNumberFormat="1" applyFont="1" applyFill="1" applyBorder="1" applyAlignment="1">
      <alignment vertical="center" wrapText="1"/>
    </xf>
    <xf numFmtId="2" fontId="14" fillId="2" borderId="6" xfId="1" quotePrefix="1" applyNumberFormat="1" applyFont="1" applyFill="1" applyBorder="1" applyAlignment="1">
      <alignment vertical="center" wrapText="1"/>
    </xf>
    <xf numFmtId="2" fontId="14" fillId="2" borderId="8" xfId="1" applyNumberFormat="1" applyFont="1" applyFill="1" applyBorder="1" applyAlignment="1">
      <alignment vertical="center" wrapText="1"/>
    </xf>
    <xf numFmtId="2" fontId="15" fillId="2" borderId="8" xfId="1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2" fontId="21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1" fillId="0" borderId="0" xfId="5"/>
    <xf numFmtId="0" fontId="32" fillId="0" borderId="0" xfId="5" applyFont="1"/>
    <xf numFmtId="2" fontId="33" fillId="0" borderId="4" xfId="5" applyNumberFormat="1" applyFont="1" applyBorder="1" applyAlignment="1">
      <alignment horizontal="right" vertical="center"/>
    </xf>
    <xf numFmtId="0" fontId="35" fillId="0" borderId="4" xfId="5" applyFont="1" applyBorder="1"/>
    <xf numFmtId="2" fontId="36" fillId="0" borderId="4" xfId="5" applyNumberFormat="1" applyFont="1" applyBorder="1" applyAlignment="1">
      <alignment horizontal="right" vertical="center"/>
    </xf>
    <xf numFmtId="0" fontId="34" fillId="0" borderId="0" xfId="5" applyFont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Border="1" applyAlignment="1">
      <alignment horizontal="right"/>
    </xf>
    <xf numFmtId="2" fontId="37" fillId="2" borderId="4" xfId="1" applyNumberFormat="1" applyFont="1" applyFill="1" applyBorder="1" applyAlignment="1">
      <alignment horizontal="center" vertical="center" wrapText="1"/>
    </xf>
    <xf numFmtId="0" fontId="12" fillId="0" borderId="4" xfId="0" applyFont="1" applyBorder="1"/>
    <xf numFmtId="2" fontId="39" fillId="0" borderId="4" xfId="0" applyNumberFormat="1" applyFont="1" applyBorder="1"/>
    <xf numFmtId="2" fontId="39" fillId="0" borderId="4" xfId="0" applyNumberFormat="1" applyFont="1" applyBorder="1" applyAlignment="1">
      <alignment horizontal="right"/>
    </xf>
    <xf numFmtId="2" fontId="3" fillId="2" borderId="4" xfId="1" applyNumberFormat="1" applyFont="1" applyFill="1" applyBorder="1" applyAlignment="1">
      <alignment vertical="center" wrapText="1"/>
    </xf>
    <xf numFmtId="0" fontId="40" fillId="0" borderId="4" xfId="1" applyFont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vertical="center" wrapText="1"/>
    </xf>
    <xf numFmtId="2" fontId="39" fillId="0" borderId="4" xfId="0" applyNumberFormat="1" applyFont="1" applyBorder="1" applyAlignment="1">
      <alignment vertical="center"/>
    </xf>
    <xf numFmtId="2" fontId="39" fillId="0" borderId="4" xfId="0" applyNumberFormat="1" applyFont="1" applyBorder="1" applyAlignment="1">
      <alignment horizontal="right" vertical="center"/>
    </xf>
    <xf numFmtId="0" fontId="43" fillId="0" borderId="5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2" fontId="3" fillId="2" borderId="3" xfId="1" applyNumberFormat="1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/>
    </xf>
    <xf numFmtId="0" fontId="47" fillId="0" borderId="0" xfId="6"/>
    <xf numFmtId="2" fontId="47" fillId="0" borderId="0" xfId="6" applyNumberFormat="1"/>
    <xf numFmtId="2" fontId="47" fillId="0" borderId="0" xfId="6" applyNumberFormat="1" applyAlignment="1">
      <alignment horizontal="right"/>
    </xf>
    <xf numFmtId="2" fontId="16" fillId="0" borderId="4" xfId="6" applyNumberFormat="1" applyFont="1" applyBorder="1" applyAlignment="1">
      <alignment horizontal="right"/>
    </xf>
    <xf numFmtId="2" fontId="11" fillId="0" borderId="4" xfId="6" applyNumberFormat="1" applyFont="1" applyBorder="1" applyAlignment="1">
      <alignment horizontal="right"/>
    </xf>
    <xf numFmtId="2" fontId="37" fillId="2" borderId="8" xfId="1" applyNumberFormat="1" applyFont="1" applyFill="1" applyBorder="1" applyAlignment="1">
      <alignment horizontal="center" vertical="center" wrapText="1"/>
    </xf>
    <xf numFmtId="2" fontId="48" fillId="2" borderId="8" xfId="1" applyNumberFormat="1" applyFont="1" applyFill="1" applyBorder="1" applyAlignment="1">
      <alignment vertical="center" wrapText="1"/>
    </xf>
    <xf numFmtId="0" fontId="49" fillId="0" borderId="5" xfId="1" applyFont="1" applyBorder="1" applyAlignment="1">
      <alignment horizontal="center" vertical="center" wrapText="1"/>
    </xf>
    <xf numFmtId="0" fontId="49" fillId="0" borderId="4" xfId="1" applyFont="1" applyBorder="1" applyAlignment="1">
      <alignment horizontal="center" vertical="center" wrapText="1"/>
    </xf>
    <xf numFmtId="2" fontId="13" fillId="0" borderId="4" xfId="6" applyNumberFormat="1" applyFont="1" applyBorder="1" applyAlignment="1">
      <alignment vertical="center"/>
    </xf>
    <xf numFmtId="2" fontId="50" fillId="2" borderId="8" xfId="1" applyNumberFormat="1" applyFont="1" applyFill="1" applyBorder="1" applyAlignment="1">
      <alignment vertical="center" wrapText="1"/>
    </xf>
    <xf numFmtId="2" fontId="48" fillId="2" borderId="6" xfId="1" applyNumberFormat="1" applyFont="1" applyFill="1" applyBorder="1" applyAlignment="1">
      <alignment vertical="center" wrapText="1"/>
    </xf>
    <xf numFmtId="2" fontId="50" fillId="2" borderId="7" xfId="1" applyNumberFormat="1" applyFont="1" applyFill="1" applyBorder="1" applyAlignment="1">
      <alignment vertical="center" wrapText="1"/>
    </xf>
    <xf numFmtId="2" fontId="48" fillId="2" borderId="7" xfId="1" applyNumberFormat="1" applyFont="1" applyFill="1" applyBorder="1" applyAlignment="1">
      <alignment vertical="center" wrapText="1"/>
    </xf>
    <xf numFmtId="2" fontId="50" fillId="2" borderId="6" xfId="1" applyNumberFormat="1" applyFont="1" applyFill="1" applyBorder="1" applyAlignment="1">
      <alignment vertical="center" wrapText="1"/>
    </xf>
    <xf numFmtId="2" fontId="48" fillId="2" borderId="6" xfId="1" quotePrefix="1" applyNumberFormat="1" applyFont="1" applyFill="1" applyBorder="1" applyAlignment="1">
      <alignment vertical="center" wrapText="1"/>
    </xf>
    <xf numFmtId="2" fontId="50" fillId="2" borderId="3" xfId="1" applyNumberFormat="1" applyFont="1" applyFill="1" applyBorder="1" applyAlignment="1">
      <alignment vertical="center" wrapText="1"/>
    </xf>
    <xf numFmtId="2" fontId="48" fillId="2" borderId="3" xfId="1" applyNumberFormat="1" applyFont="1" applyFill="1" applyBorder="1" applyAlignment="1">
      <alignment vertical="center" wrapText="1"/>
    </xf>
    <xf numFmtId="2" fontId="48" fillId="2" borderId="4" xfId="1" applyNumberFormat="1" applyFont="1" applyFill="1" applyBorder="1" applyAlignment="1">
      <alignment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47" fillId="0" borderId="0" xfId="6" applyAlignment="1">
      <alignment horizontal="center"/>
    </xf>
    <xf numFmtId="0" fontId="51" fillId="0" borderId="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54" fillId="0" borderId="4" xfId="6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vertical="center"/>
    </xf>
    <xf numFmtId="0" fontId="50" fillId="0" borderId="4" xfId="6" applyFont="1" applyBorder="1" applyAlignment="1">
      <alignment horizontal="center" vertical="center"/>
    </xf>
    <xf numFmtId="0" fontId="58" fillId="0" borderId="4" xfId="6" applyFont="1" applyBorder="1" applyAlignment="1">
      <alignment horizontal="center" vertical="center"/>
    </xf>
    <xf numFmtId="0" fontId="58" fillId="0" borderId="1" xfId="6" applyFont="1" applyBorder="1" applyAlignment="1">
      <alignment horizontal="center" vertical="center"/>
    </xf>
    <xf numFmtId="0" fontId="58" fillId="0" borderId="5" xfId="6" applyFont="1" applyBorder="1" applyAlignment="1">
      <alignment horizontal="center" vertical="center"/>
    </xf>
    <xf numFmtId="0" fontId="59" fillId="0" borderId="9" xfId="6" applyFont="1" applyBorder="1" applyAlignment="1">
      <alignment horizontal="center" vertical="center" wrapText="1"/>
    </xf>
    <xf numFmtId="0" fontId="59" fillId="0" borderId="5" xfId="6" applyFont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2" fontId="3" fillId="2" borderId="6" xfId="1" applyNumberFormat="1" applyFont="1" applyFill="1" applyBorder="1" applyAlignment="1">
      <alignment vertical="center" wrapText="1"/>
    </xf>
    <xf numFmtId="2" fontId="14" fillId="2" borderId="4" xfId="1" applyNumberFormat="1" applyFont="1" applyFill="1" applyBorder="1" applyAlignment="1">
      <alignment vertical="center" wrapText="1"/>
    </xf>
    <xf numFmtId="2" fontId="41" fillId="0" borderId="0" xfId="0" applyNumberFormat="1" applyFont="1" applyAlignment="1">
      <alignment horizontal="right"/>
    </xf>
    <xf numFmtId="2" fontId="12" fillId="0" borderId="4" xfId="0" applyNumberFormat="1" applyFont="1" applyBorder="1" applyAlignment="1">
      <alignment vertical="center"/>
    </xf>
    <xf numFmtId="2" fontId="5" fillId="2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60" fillId="0" borderId="4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2" fontId="63" fillId="2" borderId="4" xfId="1" applyNumberFormat="1" applyFont="1" applyFill="1" applyBorder="1" applyAlignment="1">
      <alignment vertical="center" wrapText="1"/>
    </xf>
    <xf numFmtId="0" fontId="63" fillId="0" borderId="4" xfId="0" applyFont="1" applyBorder="1" applyAlignment="1">
      <alignment horizontal="left" vertical="center" wrapText="1"/>
    </xf>
    <xf numFmtId="0" fontId="62" fillId="0" borderId="4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2" fontId="43" fillId="2" borderId="2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2" fontId="43" fillId="2" borderId="4" xfId="1" applyNumberFormat="1" applyFont="1" applyFill="1" applyBorder="1" applyAlignment="1">
      <alignment horizontal="center" vertical="center" wrapText="1"/>
    </xf>
    <xf numFmtId="2" fontId="42" fillId="2" borderId="2" xfId="1" applyNumberFormat="1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/>
    </xf>
    <xf numFmtId="0" fontId="45" fillId="0" borderId="4" xfId="0" quotePrefix="1" applyFont="1" applyBorder="1" applyAlignment="1">
      <alignment horizontal="center" vertical="center"/>
    </xf>
    <xf numFmtId="0" fontId="65" fillId="0" borderId="4" xfId="0" quotePrefix="1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left" vertical="center" wrapText="1"/>
    </xf>
    <xf numFmtId="2" fontId="66" fillId="2" borderId="4" xfId="1" applyNumberFormat="1" applyFont="1" applyFill="1" applyBorder="1" applyAlignment="1">
      <alignment vertical="center" wrapText="1"/>
    </xf>
    <xf numFmtId="2" fontId="53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2" fontId="22" fillId="2" borderId="4" xfId="1" applyNumberFormat="1" applyFont="1" applyFill="1" applyBorder="1" applyAlignment="1">
      <alignment vertical="center" wrapText="1"/>
    </xf>
    <xf numFmtId="0" fontId="68" fillId="0" borderId="4" xfId="0" applyFont="1" applyBorder="1" applyAlignment="1">
      <alignment horizontal="center" vertical="center"/>
    </xf>
    <xf numFmtId="2" fontId="17" fillId="0" borderId="4" xfId="0" applyNumberFormat="1" applyFont="1" applyBorder="1" applyAlignment="1">
      <alignment vertical="center"/>
    </xf>
    <xf numFmtId="0" fontId="46" fillId="0" borderId="2" xfId="0" applyFont="1" applyBorder="1" applyAlignment="1">
      <alignment wrapText="1"/>
    </xf>
    <xf numFmtId="2" fontId="70" fillId="0" borderId="4" xfId="0" applyNumberFormat="1" applyFont="1" applyBorder="1" applyAlignment="1">
      <alignment horizontal="right"/>
    </xf>
    <xf numFmtId="2" fontId="53" fillId="0" borderId="4" xfId="0" applyNumberFormat="1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72" fillId="0" borderId="4" xfId="5" applyFont="1" applyBorder="1" applyAlignment="1">
      <alignment horizontal="center" vertical="center"/>
    </xf>
    <xf numFmtId="0" fontId="73" fillId="0" borderId="4" xfId="6" applyFont="1" applyBorder="1" applyAlignment="1">
      <alignment horizontal="center" vertical="center"/>
    </xf>
    <xf numFmtId="0" fontId="73" fillId="0" borderId="1" xfId="6" applyFont="1" applyBorder="1" applyAlignment="1">
      <alignment horizontal="center" vertical="center"/>
    </xf>
    <xf numFmtId="0" fontId="74" fillId="0" borderId="4" xfId="5" applyFont="1" applyBorder="1" applyAlignment="1">
      <alignment horizontal="center"/>
    </xf>
    <xf numFmtId="0" fontId="73" fillId="0" borderId="5" xfId="6" applyFont="1" applyBorder="1" applyAlignment="1">
      <alignment horizontal="center" vertical="center"/>
    </xf>
    <xf numFmtId="0" fontId="74" fillId="0" borderId="9" xfId="6" applyFont="1" applyBorder="1" applyAlignment="1">
      <alignment horizontal="center" vertical="center" wrapText="1"/>
    </xf>
    <xf numFmtId="0" fontId="74" fillId="0" borderId="5" xfId="6" applyFont="1" applyBorder="1" applyAlignment="1">
      <alignment horizontal="center" vertical="center" wrapText="1"/>
    </xf>
    <xf numFmtId="0" fontId="75" fillId="0" borderId="4" xfId="5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2" xfId="0" applyFont="1" applyBorder="1" applyAlignment="1">
      <alignment horizontal="left" vertical="center" wrapText="1"/>
    </xf>
    <xf numFmtId="0" fontId="60" fillId="0" borderId="4" xfId="0" applyFont="1" applyBorder="1" applyAlignment="1">
      <alignment horizontal="left" vertical="center" wrapText="1"/>
    </xf>
    <xf numFmtId="0" fontId="62" fillId="0" borderId="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2" fontId="77" fillId="0" borderId="4" xfId="0" applyNumberFormat="1" applyFont="1" applyBorder="1" applyAlignment="1">
      <alignment horizontal="right" vertical="center"/>
    </xf>
    <xf numFmtId="2" fontId="38" fillId="0" borderId="4" xfId="0" applyNumberFormat="1" applyFont="1" applyBorder="1" applyAlignment="1">
      <alignment horizontal="right"/>
    </xf>
    <xf numFmtId="2" fontId="38" fillId="0" borderId="4" xfId="0" applyNumberFormat="1" applyFont="1" applyBorder="1" applyAlignment="1">
      <alignment horizontal="right" vertical="center"/>
    </xf>
    <xf numFmtId="2" fontId="76" fillId="0" borderId="4" xfId="0" applyNumberFormat="1" applyFont="1" applyBorder="1" applyAlignment="1">
      <alignment horizontal="right"/>
    </xf>
    <xf numFmtId="0" fontId="79" fillId="0" borderId="0" xfId="0" applyFont="1"/>
    <xf numFmtId="2" fontId="16" fillId="0" borderId="4" xfId="0" applyNumberFormat="1" applyFont="1" applyBorder="1" applyAlignment="1">
      <alignment vertical="center"/>
    </xf>
    <xf numFmtId="0" fontId="0" fillId="0" borderId="4" xfId="0" applyBorder="1"/>
    <xf numFmtId="0" fontId="7" fillId="0" borderId="4" xfId="0" applyFont="1" applyBorder="1"/>
    <xf numFmtId="0" fontId="41" fillId="0" borderId="0" xfId="0" applyFont="1"/>
    <xf numFmtId="0" fontId="80" fillId="0" borderId="4" xfId="0" applyFont="1" applyBorder="1" applyAlignment="1">
      <alignment horizontal="center" vertical="center"/>
    </xf>
    <xf numFmtId="0" fontId="80" fillId="0" borderId="4" xfId="0" applyFont="1" applyBorder="1" applyAlignment="1">
      <alignment horizontal="right" vertical="center"/>
    </xf>
    <xf numFmtId="0" fontId="28" fillId="0" borderId="4" xfId="0" applyFont="1" applyBorder="1"/>
    <xf numFmtId="0" fontId="28" fillId="0" borderId="4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28" fillId="0" borderId="0" xfId="0" applyFont="1" applyAlignment="1">
      <alignment horizontal="left"/>
    </xf>
    <xf numFmtId="0" fontId="81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right" vertical="top" wrapText="1"/>
    </xf>
    <xf numFmtId="0" fontId="8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9" fillId="0" borderId="0" xfId="0" applyFont="1" applyAlignment="1">
      <alignment horizontal="left" vertical="top"/>
    </xf>
    <xf numFmtId="0" fontId="67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0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2" borderId="10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56" fillId="0" borderId="0" xfId="5" applyFont="1" applyAlignment="1">
      <alignment horizontal="center" vertical="center" wrapText="1"/>
    </xf>
    <xf numFmtId="0" fontId="42" fillId="0" borderId="1" xfId="5" applyFont="1" applyBorder="1" applyAlignment="1">
      <alignment horizontal="right"/>
    </xf>
    <xf numFmtId="0" fontId="3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28" fillId="0" borderId="1" xfId="6" applyFont="1" applyBorder="1" applyAlignment="1">
      <alignment horizontal="center"/>
    </xf>
    <xf numFmtId="0" fontId="9" fillId="0" borderId="10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50" fillId="0" borderId="1" xfId="6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7">
    <cellStyle name="Comma 2" xfId="2" xr:uid="{00000000-0005-0000-0000-000000000000}"/>
    <cellStyle name="Excel Built-in Normal" xfId="3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ning%20Data\MPR%202020-21\ju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ning%20Data\MPR%202020-21\MPR%20august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ning%20Data\MPR%202023-24\MPR%20March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S PFMS  (2)"/>
      <sheetName val="budget finance"/>
      <sheetName val="CSS Total Cm Dashboard (3)"/>
      <sheetName val="CSS Total Cm Dashboard (2)"/>
      <sheetName val="Treasury budget11 2017"/>
      <sheetName val="New EAP Project"/>
      <sheetName val="Mangal FontEAPCrore "/>
      <sheetName val="Total CM Dashboard"/>
      <sheetName val="sumary(CSS lakh)"/>
      <sheetName val="Treasury withdraw"/>
      <sheetName val="ShortSumaryEAPCrore"/>
      <sheetName val="shortSumaryDistrict Crore"/>
      <sheetName val="EAP October 2018 (2)"/>
      <sheetName val="EAP October 2018"/>
      <sheetName val="shortSumaryCSS crore"/>
      <sheetName val="sumaryEAPshort(lakh)"/>
      <sheetName val="sumaryEAP(lakh)"/>
      <sheetName val="CSS october 2018"/>
      <sheetName val="CSS Diff(Sumshort)"/>
      <sheetName val="State october 2018 (2)"/>
      <sheetName val="State October 2018"/>
      <sheetName val="sumaryEAP(Crore"/>
      <sheetName val="EAP mangal"/>
      <sheetName val="EAP Short (2)"/>
      <sheetName val="EAP Short"/>
      <sheetName val="sumaryEAPt(Crore)"/>
      <sheetName val="budget2018-19EAP(Scheme)"/>
      <sheetName val="CSS october 2018 (2)"/>
      <sheetName val="CSS PFMS details"/>
      <sheetName val="CSS PFMS "/>
      <sheetName val="main CSS scheme"/>
      <sheetName val=" scheme state. Css. EAP"/>
      <sheetName val="CSS Budget 2019-20(P)"/>
      <sheetName val="State Budget 2018-19(P)"/>
      <sheetName val="Total Budget summary (2)"/>
      <sheetName val="Total Budget summary"/>
      <sheetName val="state sector mangal"/>
      <sheetName val="Summary Stateshort"/>
      <sheetName val="CSS dept. yearwise"/>
      <sheetName val="CSS mangla (2)"/>
      <sheetName val="summary CSS short Cr"/>
      <sheetName val="Dept. wise mangal short (2)"/>
      <sheetName val="Dept. wise short"/>
      <sheetName val="diff.dept"/>
      <sheetName val="sumarytotal Depart."/>
      <sheetName val="Major Headwise hindi (2)"/>
      <sheetName val="Sector Crore"/>
      <sheetName val="sumary(MainCRORE)"/>
      <sheetName val="sumary(MainLakh)"/>
      <sheetName val="department name "/>
      <sheetName val="sumarytotDeptIndx"/>
      <sheetName val="budget2017-18(District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O14">
            <v>18916.740000000002</v>
          </cell>
          <cell r="R14">
            <v>3525.51</v>
          </cell>
          <cell r="AD14">
            <v>1184.95</v>
          </cell>
        </row>
        <row r="16">
          <cell r="O16">
            <v>11000.02</v>
          </cell>
          <cell r="R16">
            <v>0</v>
          </cell>
          <cell r="AD16">
            <v>0</v>
          </cell>
        </row>
        <row r="20">
          <cell r="O20">
            <v>7307</v>
          </cell>
          <cell r="R20">
            <v>0</v>
          </cell>
          <cell r="AD20">
            <v>0</v>
          </cell>
        </row>
        <row r="31">
          <cell r="O31">
            <v>19590</v>
          </cell>
          <cell r="R31">
            <v>0</v>
          </cell>
          <cell r="AD31">
            <v>0</v>
          </cell>
        </row>
        <row r="34">
          <cell r="O34">
            <v>1650</v>
          </cell>
          <cell r="R34">
            <v>0</v>
          </cell>
          <cell r="AD34">
            <v>0</v>
          </cell>
        </row>
        <row r="36">
          <cell r="O36">
            <v>11900</v>
          </cell>
          <cell r="R36">
            <v>0</v>
          </cell>
          <cell r="AD36">
            <v>0</v>
          </cell>
        </row>
        <row r="38">
          <cell r="O38">
            <v>6000</v>
          </cell>
          <cell r="R38">
            <v>950</v>
          </cell>
          <cell r="AD38">
            <v>950</v>
          </cell>
        </row>
        <row r="42">
          <cell r="O42">
            <v>21000</v>
          </cell>
          <cell r="R42">
            <v>0</v>
          </cell>
          <cell r="AD42">
            <v>0</v>
          </cell>
        </row>
        <row r="47">
          <cell r="O47">
            <v>12900</v>
          </cell>
          <cell r="R47">
            <v>0</v>
          </cell>
          <cell r="AD47">
            <v>0</v>
          </cell>
        </row>
        <row r="53">
          <cell r="O53">
            <v>31500</v>
          </cell>
          <cell r="R53">
            <v>0</v>
          </cell>
          <cell r="AD53">
            <v>0</v>
          </cell>
        </row>
      </sheetData>
      <sheetData sheetId="27"/>
      <sheetData sheetId="28"/>
      <sheetData sheetId="29"/>
      <sheetData sheetId="30"/>
      <sheetData sheetId="31"/>
      <sheetData sheetId="32">
        <row r="388">
          <cell r="H388">
            <v>4123.3</v>
          </cell>
        </row>
        <row r="445">
          <cell r="H445">
            <v>19154.63</v>
          </cell>
          <cell r="O445">
            <v>7999.81</v>
          </cell>
          <cell r="V445">
            <v>3606.2</v>
          </cell>
        </row>
        <row r="446">
          <cell r="H446">
            <v>8365.9000000000015</v>
          </cell>
          <cell r="O446">
            <v>0</v>
          </cell>
          <cell r="V446">
            <v>0</v>
          </cell>
        </row>
        <row r="447">
          <cell r="H447">
            <v>1800</v>
          </cell>
          <cell r="O447">
            <v>0</v>
          </cell>
          <cell r="V447">
            <v>0</v>
          </cell>
        </row>
        <row r="448">
          <cell r="H448">
            <v>2419.6900000000005</v>
          </cell>
          <cell r="O448">
            <v>25</v>
          </cell>
          <cell r="V448">
            <v>18.97</v>
          </cell>
        </row>
        <row r="449">
          <cell r="H449">
            <v>600</v>
          </cell>
          <cell r="O449">
            <v>260</v>
          </cell>
          <cell r="V449">
            <v>0</v>
          </cell>
        </row>
        <row r="450">
          <cell r="H450">
            <v>981.8</v>
          </cell>
          <cell r="O450">
            <v>0</v>
          </cell>
          <cell r="V450">
            <v>0</v>
          </cell>
        </row>
        <row r="451">
          <cell r="H451">
            <v>9663.07</v>
          </cell>
          <cell r="O451">
            <v>960.81000000000017</v>
          </cell>
          <cell r="V451">
            <v>0</v>
          </cell>
        </row>
        <row r="452">
          <cell r="H452">
            <v>650.02</v>
          </cell>
          <cell r="O452">
            <v>100</v>
          </cell>
          <cell r="V452">
            <v>0</v>
          </cell>
        </row>
        <row r="453">
          <cell r="H453">
            <v>145428.04999999999</v>
          </cell>
          <cell r="O453">
            <v>75195.94</v>
          </cell>
          <cell r="V453">
            <v>23047.26</v>
          </cell>
        </row>
        <row r="454">
          <cell r="H454">
            <v>1500</v>
          </cell>
          <cell r="O454">
            <v>0</v>
          </cell>
          <cell r="V454">
            <v>0</v>
          </cell>
        </row>
        <row r="455">
          <cell r="H455">
            <v>2500.0500000000002</v>
          </cell>
          <cell r="O455">
            <v>0</v>
          </cell>
          <cell r="V455">
            <v>0</v>
          </cell>
        </row>
        <row r="456">
          <cell r="H456">
            <v>6652.95</v>
          </cell>
          <cell r="O456">
            <v>26.19</v>
          </cell>
          <cell r="V456">
            <v>5.28</v>
          </cell>
        </row>
        <row r="457">
          <cell r="H457">
            <v>1000.01</v>
          </cell>
          <cell r="O457">
            <v>36.21</v>
          </cell>
          <cell r="V457">
            <v>36.21</v>
          </cell>
        </row>
        <row r="459">
          <cell r="H459">
            <v>14500.01</v>
          </cell>
          <cell r="O459">
            <v>1500</v>
          </cell>
          <cell r="V459">
            <v>461.12</v>
          </cell>
        </row>
        <row r="460">
          <cell r="H460">
            <v>200</v>
          </cell>
          <cell r="O460">
            <v>0</v>
          </cell>
          <cell r="V460">
            <v>0</v>
          </cell>
        </row>
        <row r="462">
          <cell r="H462">
            <v>5.16</v>
          </cell>
          <cell r="O462">
            <v>0</v>
          </cell>
          <cell r="V462">
            <v>0</v>
          </cell>
        </row>
        <row r="463">
          <cell r="H463">
            <v>16634.900000000001</v>
          </cell>
          <cell r="O463">
            <v>4985.93</v>
          </cell>
          <cell r="V463">
            <v>2930.15</v>
          </cell>
        </row>
        <row r="464">
          <cell r="H464">
            <v>105478.36</v>
          </cell>
          <cell r="O464">
            <v>39371.35</v>
          </cell>
          <cell r="V464">
            <v>15663.93</v>
          </cell>
        </row>
        <row r="465">
          <cell r="H465">
            <v>8750</v>
          </cell>
          <cell r="O465">
            <v>1314.1399999999999</v>
          </cell>
          <cell r="V465">
            <v>820.56999999999994</v>
          </cell>
        </row>
        <row r="466">
          <cell r="H466">
            <v>1932.09</v>
          </cell>
          <cell r="O466">
            <v>0</v>
          </cell>
          <cell r="V466">
            <v>0</v>
          </cell>
        </row>
        <row r="467">
          <cell r="H467">
            <v>1327.9</v>
          </cell>
          <cell r="O467">
            <v>9.6999999999999993</v>
          </cell>
          <cell r="V467">
            <v>3.45</v>
          </cell>
        </row>
        <row r="468">
          <cell r="H468">
            <v>4000</v>
          </cell>
          <cell r="O468">
            <v>0</v>
          </cell>
          <cell r="V468">
            <v>0</v>
          </cell>
        </row>
        <row r="469">
          <cell r="H469">
            <v>520.25</v>
          </cell>
          <cell r="O469">
            <v>20.25</v>
          </cell>
          <cell r="V469">
            <v>0</v>
          </cell>
        </row>
        <row r="470">
          <cell r="H470">
            <v>56319.439999999995</v>
          </cell>
          <cell r="O470">
            <v>42251.14</v>
          </cell>
          <cell r="V470">
            <v>29019.249999999996</v>
          </cell>
        </row>
        <row r="471">
          <cell r="H471">
            <v>6906.08</v>
          </cell>
          <cell r="O471">
            <v>713.16</v>
          </cell>
          <cell r="V471">
            <v>58.67</v>
          </cell>
        </row>
        <row r="472">
          <cell r="H472">
            <v>1000</v>
          </cell>
          <cell r="O472">
            <v>530.14</v>
          </cell>
          <cell r="V472">
            <v>530.14</v>
          </cell>
        </row>
        <row r="474">
          <cell r="H474">
            <v>22662.9</v>
          </cell>
          <cell r="O474">
            <v>5440.1500000000005</v>
          </cell>
          <cell r="V474">
            <v>0</v>
          </cell>
        </row>
        <row r="475">
          <cell r="H475">
            <v>58444.01</v>
          </cell>
          <cell r="O475">
            <v>7500</v>
          </cell>
          <cell r="V475">
            <v>7500</v>
          </cell>
        </row>
        <row r="481">
          <cell r="H481">
            <v>9959.23</v>
          </cell>
          <cell r="O481">
            <v>3885.9700000000003</v>
          </cell>
          <cell r="V481">
            <v>1758.99</v>
          </cell>
        </row>
        <row r="482">
          <cell r="H482">
            <v>2538.0300000000002</v>
          </cell>
          <cell r="O482">
            <v>58.4</v>
          </cell>
          <cell r="V482">
            <v>41.339999999999996</v>
          </cell>
        </row>
        <row r="483">
          <cell r="H483">
            <v>67818.94</v>
          </cell>
          <cell r="O483">
            <v>10493.05</v>
          </cell>
          <cell r="V483">
            <v>7645.2499999999991</v>
          </cell>
        </row>
        <row r="485">
          <cell r="H485">
            <v>22.01</v>
          </cell>
          <cell r="O485">
            <v>0</v>
          </cell>
          <cell r="V485">
            <v>0</v>
          </cell>
        </row>
        <row r="486">
          <cell r="H486">
            <v>2042.3400000000001</v>
          </cell>
          <cell r="O486">
            <v>22.36</v>
          </cell>
          <cell r="V486">
            <v>7.19</v>
          </cell>
        </row>
        <row r="487">
          <cell r="O487">
            <v>123.3</v>
          </cell>
          <cell r="V487">
            <v>47.71</v>
          </cell>
        </row>
        <row r="488">
          <cell r="H488">
            <v>47150</v>
          </cell>
          <cell r="O488">
            <v>25183.31</v>
          </cell>
          <cell r="V488">
            <v>0</v>
          </cell>
        </row>
        <row r="489">
          <cell r="H489">
            <v>1650.12</v>
          </cell>
          <cell r="O489">
            <v>93.5</v>
          </cell>
          <cell r="V489">
            <v>0</v>
          </cell>
        </row>
        <row r="490">
          <cell r="H490">
            <v>4001.04</v>
          </cell>
          <cell r="O490">
            <v>1816.3599999999997</v>
          </cell>
          <cell r="V490">
            <v>242.66</v>
          </cell>
        </row>
      </sheetData>
      <sheetData sheetId="33">
        <row r="32">
          <cell r="M32">
            <v>2971.06</v>
          </cell>
        </row>
        <row r="1596">
          <cell r="G1596">
            <v>19999.980000000003</v>
          </cell>
          <cell r="J1596">
            <v>6980.57</v>
          </cell>
          <cell r="M1596">
            <v>2971.06</v>
          </cell>
        </row>
        <row r="1597">
          <cell r="G1597">
            <v>28385.059999999998</v>
          </cell>
          <cell r="J1597">
            <v>10497.4</v>
          </cell>
          <cell r="M1597">
            <v>6743.75</v>
          </cell>
        </row>
        <row r="1598">
          <cell r="G1598">
            <v>26728.989999999991</v>
          </cell>
          <cell r="J1598">
            <v>1200.97</v>
          </cell>
          <cell r="M1598">
            <v>496.36</v>
          </cell>
        </row>
        <row r="1599">
          <cell r="G1599">
            <v>33456.399999999994</v>
          </cell>
          <cell r="J1599">
            <v>10868.610000000002</v>
          </cell>
          <cell r="M1599">
            <v>3754.83</v>
          </cell>
        </row>
        <row r="1600">
          <cell r="G1600">
            <v>99.1</v>
          </cell>
          <cell r="J1600">
            <v>45.7</v>
          </cell>
          <cell r="M1600">
            <v>11.24</v>
          </cell>
        </row>
        <row r="1601">
          <cell r="G1601">
            <v>30231.74</v>
          </cell>
          <cell r="J1601">
            <v>23409.040000000001</v>
          </cell>
          <cell r="M1601">
            <v>4887.57</v>
          </cell>
        </row>
        <row r="1602">
          <cell r="G1602">
            <v>6911.08</v>
          </cell>
          <cell r="J1602">
            <v>0</v>
          </cell>
          <cell r="M1602">
            <v>0</v>
          </cell>
        </row>
        <row r="1603">
          <cell r="G1603">
            <v>2452.0699999999997</v>
          </cell>
          <cell r="J1603">
            <v>559.14</v>
          </cell>
          <cell r="M1603">
            <v>228.91</v>
          </cell>
        </row>
        <row r="1604">
          <cell r="G1604">
            <v>92969.59</v>
          </cell>
          <cell r="J1604">
            <v>25195.43</v>
          </cell>
          <cell r="M1604">
            <v>9468.239999999998</v>
          </cell>
        </row>
        <row r="1605">
          <cell r="G1605">
            <v>22799.140000000003</v>
          </cell>
          <cell r="J1605">
            <v>2936.66</v>
          </cell>
          <cell r="M1605">
            <v>1164.23</v>
          </cell>
        </row>
        <row r="1606">
          <cell r="G1606">
            <v>17732.669999999998</v>
          </cell>
          <cell r="J1606">
            <v>1924.2</v>
          </cell>
          <cell r="M1606">
            <v>832.66</v>
          </cell>
        </row>
        <row r="1607">
          <cell r="G1607">
            <v>80548.009999999995</v>
          </cell>
          <cell r="J1607">
            <v>13575.83</v>
          </cell>
          <cell r="M1607">
            <v>5563.03</v>
          </cell>
        </row>
        <row r="1608">
          <cell r="G1608">
            <v>7885.29</v>
          </cell>
          <cell r="J1608">
            <v>3799.54</v>
          </cell>
          <cell r="M1608">
            <v>2013.17</v>
          </cell>
        </row>
        <row r="1609">
          <cell r="G1609">
            <v>11078.79</v>
          </cell>
          <cell r="J1609">
            <v>5414.52</v>
          </cell>
          <cell r="M1609">
            <v>1198.1400000000001</v>
          </cell>
        </row>
        <row r="1610">
          <cell r="G1610">
            <v>113386.99</v>
          </cell>
          <cell r="J1610">
            <v>33102.339999999997</v>
          </cell>
          <cell r="M1610">
            <v>4269.5</v>
          </cell>
        </row>
        <row r="1611">
          <cell r="G1611">
            <v>6906.1299999999992</v>
          </cell>
          <cell r="J1611">
            <v>1873.73</v>
          </cell>
          <cell r="M1611">
            <v>710.87</v>
          </cell>
        </row>
        <row r="1612">
          <cell r="G1612">
            <v>18929.04</v>
          </cell>
          <cell r="J1612">
            <v>0</v>
          </cell>
          <cell r="M1612">
            <v>0</v>
          </cell>
        </row>
        <row r="1613">
          <cell r="G1613">
            <v>1407.17</v>
          </cell>
          <cell r="J1613">
            <v>131.33000000000001</v>
          </cell>
          <cell r="M1613">
            <v>131.33000000000001</v>
          </cell>
        </row>
        <row r="1614">
          <cell r="G1614">
            <v>36260.25</v>
          </cell>
          <cell r="J1614">
            <v>7097.77</v>
          </cell>
          <cell r="M1614">
            <v>3492.4300000000003</v>
          </cell>
        </row>
        <row r="1615">
          <cell r="G1615">
            <v>32752.55</v>
          </cell>
          <cell r="J1615">
            <v>397.53999999999996</v>
          </cell>
          <cell r="M1615">
            <v>272.63</v>
          </cell>
        </row>
        <row r="1616">
          <cell r="G1616">
            <v>201555.65</v>
          </cell>
          <cell r="J1616">
            <v>62742.44</v>
          </cell>
          <cell r="M1616">
            <v>21696.21</v>
          </cell>
        </row>
        <row r="1617">
          <cell r="G1617">
            <v>26304.63</v>
          </cell>
          <cell r="J1617">
            <v>3915.54</v>
          </cell>
          <cell r="M1617">
            <v>2546.9</v>
          </cell>
        </row>
        <row r="1618">
          <cell r="G1618">
            <v>2470.02</v>
          </cell>
          <cell r="J1618">
            <v>150</v>
          </cell>
          <cell r="M1618">
            <v>50.12</v>
          </cell>
        </row>
        <row r="1619">
          <cell r="G1619">
            <v>2117</v>
          </cell>
          <cell r="J1619">
            <v>115.31</v>
          </cell>
          <cell r="M1619">
            <v>15.48</v>
          </cell>
        </row>
        <row r="1620">
          <cell r="G1620">
            <v>1389.89</v>
          </cell>
          <cell r="J1620">
            <v>544.25</v>
          </cell>
          <cell r="M1620">
            <v>156.17000000000002</v>
          </cell>
        </row>
        <row r="1621">
          <cell r="G1621">
            <v>2582.58</v>
          </cell>
          <cell r="J1621">
            <v>1148.0400000000002</v>
          </cell>
          <cell r="M1621">
            <v>411.92</v>
          </cell>
        </row>
        <row r="1622">
          <cell r="G1622">
            <v>17590.079999999998</v>
          </cell>
          <cell r="J1622">
            <v>2017.3300000000002</v>
          </cell>
          <cell r="M1622">
            <v>608.08000000000004</v>
          </cell>
        </row>
        <row r="1623">
          <cell r="G1623">
            <v>303003.28000000003</v>
          </cell>
          <cell r="J1623">
            <v>139676.37</v>
          </cell>
          <cell r="M1623">
            <v>75766.17</v>
          </cell>
        </row>
        <row r="1624">
          <cell r="G1624">
            <v>390086.29</v>
          </cell>
          <cell r="J1624">
            <v>176776.47999999998</v>
          </cell>
          <cell r="M1624">
            <v>79603.780000000013</v>
          </cell>
        </row>
        <row r="1625">
          <cell r="G1625">
            <v>52870.570000000014</v>
          </cell>
          <cell r="J1625">
            <v>23884.36</v>
          </cell>
          <cell r="M1625">
            <v>10884.44</v>
          </cell>
        </row>
        <row r="1626">
          <cell r="G1626">
            <v>4581.74</v>
          </cell>
          <cell r="J1626">
            <v>998.96000000000015</v>
          </cell>
          <cell r="M1626">
            <v>605.27</v>
          </cell>
        </row>
        <row r="1627">
          <cell r="G1627">
            <v>297.02</v>
          </cell>
          <cell r="J1627">
            <v>0</v>
          </cell>
          <cell r="M1627">
            <v>0</v>
          </cell>
        </row>
        <row r="1628">
          <cell r="G1628">
            <v>23991.42</v>
          </cell>
          <cell r="J1628">
            <v>10039.49</v>
          </cell>
          <cell r="M1628">
            <v>5690.7800000000007</v>
          </cell>
        </row>
        <row r="1629">
          <cell r="G1629">
            <v>8055.8099999999995</v>
          </cell>
          <cell r="J1629">
            <v>838.24</v>
          </cell>
          <cell r="M1629">
            <v>323.7</v>
          </cell>
        </row>
        <row r="1630">
          <cell r="G1630">
            <v>11090.710000000003</v>
          </cell>
          <cell r="J1630">
            <v>808.31</v>
          </cell>
          <cell r="M1630">
            <v>344.88000000000005</v>
          </cell>
        </row>
        <row r="1631">
          <cell r="G1631">
            <v>5861.3700000000008</v>
          </cell>
          <cell r="J1631">
            <v>4071.3500000000004</v>
          </cell>
          <cell r="M1631">
            <v>228.18000000000004</v>
          </cell>
        </row>
        <row r="1632">
          <cell r="G1632">
            <v>116099.43</v>
          </cell>
          <cell r="J1632">
            <v>99618.62</v>
          </cell>
          <cell r="M1632">
            <v>22468.480000000003</v>
          </cell>
        </row>
        <row r="1633">
          <cell r="G1633">
            <v>40272.169999999991</v>
          </cell>
          <cell r="J1633">
            <v>33039.939999999995</v>
          </cell>
          <cell r="M1633">
            <v>5214.79</v>
          </cell>
        </row>
        <row r="1634">
          <cell r="G1634">
            <v>3681.1599999999994</v>
          </cell>
          <cell r="J1634">
            <v>1865.4099999999999</v>
          </cell>
          <cell r="M1634">
            <v>701.28000000000009</v>
          </cell>
        </row>
        <row r="1635">
          <cell r="G1635">
            <v>27352.639999999996</v>
          </cell>
          <cell r="J1635">
            <v>13267.96</v>
          </cell>
          <cell r="M1635">
            <v>4326.6399999999994</v>
          </cell>
        </row>
        <row r="1636">
          <cell r="G1636">
            <v>64873.51</v>
          </cell>
          <cell r="J1636">
            <v>13031.51</v>
          </cell>
          <cell r="M1636">
            <v>3341.83</v>
          </cell>
        </row>
        <row r="1637">
          <cell r="G1637">
            <v>105980.33</v>
          </cell>
          <cell r="J1637">
            <v>421.65</v>
          </cell>
          <cell r="M1637">
            <v>60.41</v>
          </cell>
        </row>
        <row r="1638">
          <cell r="G1638">
            <v>18881.57</v>
          </cell>
          <cell r="J1638">
            <v>730.74</v>
          </cell>
          <cell r="M1638">
            <v>125.23</v>
          </cell>
        </row>
        <row r="1639">
          <cell r="G1639">
            <v>10179.42</v>
          </cell>
          <cell r="J1639">
            <v>2977.33</v>
          </cell>
          <cell r="M1639">
            <v>1226.72</v>
          </cell>
        </row>
        <row r="1645">
          <cell r="G1645">
            <v>58258.96</v>
          </cell>
          <cell r="J1645">
            <v>28707.67</v>
          </cell>
          <cell r="M1645">
            <v>17083.48</v>
          </cell>
        </row>
        <row r="1646">
          <cell r="G1646">
            <v>3762.88</v>
          </cell>
          <cell r="J1646">
            <v>229.97</v>
          </cell>
          <cell r="M1646">
            <v>92.359999999999985</v>
          </cell>
        </row>
        <row r="1647">
          <cell r="G1647">
            <v>4610.34</v>
          </cell>
          <cell r="J1647">
            <v>1320.6599999999999</v>
          </cell>
          <cell r="M1647">
            <v>188.48</v>
          </cell>
        </row>
        <row r="1648">
          <cell r="G1648">
            <v>31291.919999999998</v>
          </cell>
          <cell r="J1648">
            <v>7185.3499999999985</v>
          </cell>
          <cell r="M1648">
            <v>2256.7200000000003</v>
          </cell>
        </row>
        <row r="1649">
          <cell r="G1649">
            <v>12776.06</v>
          </cell>
          <cell r="J1649">
            <v>830.80000000000007</v>
          </cell>
          <cell r="M1649">
            <v>307.89000000000004</v>
          </cell>
        </row>
        <row r="1650">
          <cell r="G1650">
            <v>1479.08</v>
          </cell>
          <cell r="J1650">
            <v>673.14</v>
          </cell>
          <cell r="M1650">
            <v>301.69</v>
          </cell>
        </row>
        <row r="1652">
          <cell r="G1652">
            <v>45850.869999999995</v>
          </cell>
          <cell r="J1652">
            <v>42625.420000000006</v>
          </cell>
          <cell r="M1652">
            <v>9901.5400000000009</v>
          </cell>
        </row>
        <row r="1653">
          <cell r="G1653">
            <v>30424.370000000003</v>
          </cell>
          <cell r="J1653">
            <v>14019.800000000003</v>
          </cell>
          <cell r="M1653">
            <v>5971.4699999999993</v>
          </cell>
        </row>
        <row r="1654">
          <cell r="G1654">
            <v>10345.590000000002</v>
          </cell>
          <cell r="J1654">
            <v>3144.6</v>
          </cell>
          <cell r="M1654">
            <v>0</v>
          </cell>
        </row>
        <row r="1655">
          <cell r="G1655">
            <v>210321.61999999997</v>
          </cell>
          <cell r="J1655">
            <v>92747.140000000014</v>
          </cell>
          <cell r="M1655">
            <v>42733.38</v>
          </cell>
        </row>
        <row r="1656">
          <cell r="G1656">
            <v>8060.04</v>
          </cell>
          <cell r="J1656">
            <v>0</v>
          </cell>
          <cell r="M1656">
            <v>0</v>
          </cell>
        </row>
        <row r="1657">
          <cell r="G1657">
            <v>13496.960000000001</v>
          </cell>
          <cell r="J1657">
            <v>11356.36</v>
          </cell>
          <cell r="M1657">
            <v>836</v>
          </cell>
        </row>
        <row r="1658">
          <cell r="G1658">
            <v>3305.07</v>
          </cell>
          <cell r="J1658">
            <v>2971.89</v>
          </cell>
          <cell r="M1658">
            <v>601.78</v>
          </cell>
        </row>
        <row r="1659">
          <cell r="G1659">
            <v>1539.5900000000001</v>
          </cell>
          <cell r="J1659">
            <v>25</v>
          </cell>
          <cell r="M1659">
            <v>0</v>
          </cell>
        </row>
        <row r="1660">
          <cell r="G1660">
            <v>1197.07</v>
          </cell>
          <cell r="J1660">
            <v>1197.07</v>
          </cell>
          <cell r="M1660">
            <v>212.03</v>
          </cell>
        </row>
        <row r="1661">
          <cell r="G1661">
            <v>7999.66</v>
          </cell>
          <cell r="J1661">
            <v>7999.66</v>
          </cell>
          <cell r="M1661">
            <v>1325.9299999999998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3988">
          <cell r="G3988">
            <v>0</v>
          </cell>
          <cell r="J3988">
            <v>0</v>
          </cell>
          <cell r="M3988">
            <v>0</v>
          </cell>
        </row>
        <row r="3989">
          <cell r="G3989">
            <v>0</v>
          </cell>
          <cell r="J3989">
            <v>0</v>
          </cell>
          <cell r="M3989">
            <v>0</v>
          </cell>
        </row>
        <row r="3990">
          <cell r="G3990">
            <v>0</v>
          </cell>
          <cell r="J3990">
            <v>0</v>
          </cell>
          <cell r="M3990">
            <v>0</v>
          </cell>
        </row>
        <row r="3991">
          <cell r="G3991">
            <v>0</v>
          </cell>
          <cell r="J3991">
            <v>0</v>
          </cell>
          <cell r="M3991">
            <v>0</v>
          </cell>
        </row>
        <row r="3992">
          <cell r="G3992">
            <v>0</v>
          </cell>
          <cell r="J3992">
            <v>0</v>
          </cell>
          <cell r="M3992">
            <v>0</v>
          </cell>
        </row>
        <row r="3993">
          <cell r="G3993">
            <v>0</v>
          </cell>
          <cell r="J3993">
            <v>0</v>
          </cell>
          <cell r="M3993">
            <v>0</v>
          </cell>
        </row>
        <row r="3994">
          <cell r="G3994">
            <v>0</v>
          </cell>
          <cell r="J3994">
            <v>0</v>
          </cell>
          <cell r="M3994">
            <v>0</v>
          </cell>
        </row>
        <row r="3995">
          <cell r="G3995">
            <v>0</v>
          </cell>
          <cell r="J3995">
            <v>0</v>
          </cell>
          <cell r="M3995">
            <v>0</v>
          </cell>
        </row>
        <row r="3996">
          <cell r="G3996">
            <v>0</v>
          </cell>
          <cell r="J3996">
            <v>0</v>
          </cell>
          <cell r="M3996">
            <v>0</v>
          </cell>
        </row>
        <row r="3997">
          <cell r="G3997">
            <v>0</v>
          </cell>
          <cell r="J3997">
            <v>0</v>
          </cell>
          <cell r="M3997">
            <v>0</v>
          </cell>
        </row>
        <row r="3998">
          <cell r="G3998">
            <v>0</v>
          </cell>
          <cell r="J3998">
            <v>0</v>
          </cell>
          <cell r="M3998">
            <v>0</v>
          </cell>
        </row>
        <row r="3999">
          <cell r="G3999">
            <v>0</v>
          </cell>
          <cell r="J3999">
            <v>0</v>
          </cell>
          <cell r="M3999">
            <v>0</v>
          </cell>
        </row>
        <row r="4000">
          <cell r="G4000">
            <v>0</v>
          </cell>
          <cell r="J4000">
            <v>0</v>
          </cell>
          <cell r="M4000">
            <v>0</v>
          </cell>
        </row>
        <row r="4001">
          <cell r="G4001">
            <v>0</v>
          </cell>
          <cell r="J4001">
            <v>0</v>
          </cell>
          <cell r="M4001">
            <v>0</v>
          </cell>
        </row>
        <row r="4002">
          <cell r="G4002">
            <v>0</v>
          </cell>
          <cell r="J4002">
            <v>0</v>
          </cell>
          <cell r="M4002">
            <v>0</v>
          </cell>
        </row>
        <row r="4003">
          <cell r="G4003">
            <v>0</v>
          </cell>
          <cell r="J4003">
            <v>0</v>
          </cell>
          <cell r="M4003">
            <v>0</v>
          </cell>
        </row>
        <row r="4004">
          <cell r="G4004">
            <v>0</v>
          </cell>
          <cell r="J4004">
            <v>0</v>
          </cell>
          <cell r="M4004">
            <v>0</v>
          </cell>
        </row>
        <row r="4005">
          <cell r="G4005">
            <v>0</v>
          </cell>
          <cell r="J4005">
            <v>0</v>
          </cell>
          <cell r="M4005">
            <v>0</v>
          </cell>
        </row>
        <row r="4006">
          <cell r="G4006">
            <v>0</v>
          </cell>
          <cell r="J4006">
            <v>0</v>
          </cell>
          <cell r="M4006">
            <v>0</v>
          </cell>
        </row>
        <row r="4007">
          <cell r="G4007">
            <v>0</v>
          </cell>
          <cell r="J4007">
            <v>0</v>
          </cell>
          <cell r="M4007">
            <v>0</v>
          </cell>
        </row>
        <row r="4008">
          <cell r="G4008">
            <v>0</v>
          </cell>
          <cell r="J4008">
            <v>0</v>
          </cell>
          <cell r="M4008">
            <v>0</v>
          </cell>
        </row>
        <row r="4009">
          <cell r="G4009">
            <v>0</v>
          </cell>
          <cell r="J4009">
            <v>0</v>
          </cell>
          <cell r="M4009">
            <v>0</v>
          </cell>
        </row>
        <row r="4010">
          <cell r="G4010">
            <v>0</v>
          </cell>
          <cell r="J4010">
            <v>0</v>
          </cell>
          <cell r="M4010">
            <v>0</v>
          </cell>
        </row>
        <row r="4011">
          <cell r="G4011">
            <v>0</v>
          </cell>
          <cell r="J4011">
            <v>0</v>
          </cell>
          <cell r="M4011">
            <v>0</v>
          </cell>
        </row>
        <row r="4012">
          <cell r="G4012">
            <v>0</v>
          </cell>
          <cell r="J4012">
            <v>0</v>
          </cell>
          <cell r="M4012">
            <v>0</v>
          </cell>
        </row>
        <row r="4013">
          <cell r="G4013">
            <v>0</v>
          </cell>
          <cell r="J4013">
            <v>0</v>
          </cell>
          <cell r="M4013">
            <v>0</v>
          </cell>
        </row>
        <row r="4015">
          <cell r="G4015">
            <v>0</v>
          </cell>
          <cell r="J4015">
            <v>0</v>
          </cell>
          <cell r="M4015">
            <v>0</v>
          </cell>
        </row>
        <row r="4016">
          <cell r="G4016">
            <v>0</v>
          </cell>
          <cell r="J4016">
            <v>0</v>
          </cell>
          <cell r="M4016">
            <v>0</v>
          </cell>
        </row>
        <row r="4017">
          <cell r="G4017">
            <v>0</v>
          </cell>
          <cell r="J4017">
            <v>0</v>
          </cell>
          <cell r="M4017">
            <v>0</v>
          </cell>
        </row>
        <row r="4018">
          <cell r="G4018">
            <v>0</v>
          </cell>
          <cell r="J4018">
            <v>0</v>
          </cell>
          <cell r="M4018">
            <v>0</v>
          </cell>
        </row>
        <row r="4019">
          <cell r="G4019">
            <v>0</v>
          </cell>
          <cell r="J4019">
            <v>0</v>
          </cell>
          <cell r="M4019">
            <v>0</v>
          </cell>
        </row>
        <row r="4020">
          <cell r="G4020">
            <v>0</v>
          </cell>
          <cell r="J4020">
            <v>0</v>
          </cell>
          <cell r="M4020">
            <v>0</v>
          </cell>
        </row>
        <row r="4021">
          <cell r="G4021">
            <v>0</v>
          </cell>
          <cell r="J4021">
            <v>0</v>
          </cell>
          <cell r="M4021">
            <v>0</v>
          </cell>
        </row>
        <row r="4022">
          <cell r="G4022">
            <v>0</v>
          </cell>
          <cell r="J4022">
            <v>0</v>
          </cell>
          <cell r="M4022">
            <v>0</v>
          </cell>
        </row>
        <row r="4023">
          <cell r="G4023">
            <v>0</v>
          </cell>
          <cell r="J4023">
            <v>0</v>
          </cell>
          <cell r="M4023">
            <v>0</v>
          </cell>
        </row>
        <row r="4024">
          <cell r="G4024">
            <v>0</v>
          </cell>
          <cell r="J4024">
            <v>0</v>
          </cell>
          <cell r="M4024">
            <v>0</v>
          </cell>
        </row>
        <row r="4025">
          <cell r="G4025">
            <v>0</v>
          </cell>
          <cell r="J4025">
            <v>0</v>
          </cell>
          <cell r="M4025">
            <v>0</v>
          </cell>
        </row>
        <row r="4026">
          <cell r="G4026">
            <v>0</v>
          </cell>
          <cell r="J4026">
            <v>0</v>
          </cell>
          <cell r="M4026">
            <v>0</v>
          </cell>
        </row>
        <row r="4027">
          <cell r="G4027">
            <v>0</v>
          </cell>
          <cell r="J4027">
            <v>0</v>
          </cell>
          <cell r="M4027">
            <v>0</v>
          </cell>
        </row>
        <row r="4028">
          <cell r="G4028">
            <v>0</v>
          </cell>
          <cell r="J4028">
            <v>0</v>
          </cell>
          <cell r="M4028">
            <v>0</v>
          </cell>
        </row>
        <row r="4029">
          <cell r="G4029">
            <v>0</v>
          </cell>
          <cell r="J4029">
            <v>0</v>
          </cell>
          <cell r="M4029">
            <v>0</v>
          </cell>
        </row>
        <row r="4030">
          <cell r="G4030">
            <v>0</v>
          </cell>
          <cell r="J4030">
            <v>0</v>
          </cell>
          <cell r="M4030">
            <v>0</v>
          </cell>
        </row>
        <row r="4031">
          <cell r="G4031">
            <v>0</v>
          </cell>
          <cell r="J4031">
            <v>0</v>
          </cell>
          <cell r="M4031">
            <v>0</v>
          </cell>
        </row>
        <row r="4032">
          <cell r="G4032">
            <v>0</v>
          </cell>
          <cell r="J4032">
            <v>0</v>
          </cell>
          <cell r="M4032">
            <v>0</v>
          </cell>
        </row>
        <row r="4033">
          <cell r="G4033">
            <v>0</v>
          </cell>
          <cell r="J4033">
            <v>0</v>
          </cell>
          <cell r="M4033">
            <v>0</v>
          </cell>
        </row>
        <row r="4039">
          <cell r="G4039">
            <v>0</v>
          </cell>
          <cell r="J4039">
            <v>0</v>
          </cell>
          <cell r="M4039">
            <v>0</v>
          </cell>
        </row>
        <row r="4040">
          <cell r="G4040">
            <v>0</v>
          </cell>
          <cell r="J4040">
            <v>0</v>
          </cell>
          <cell r="M4040">
            <v>0</v>
          </cell>
        </row>
        <row r="4041">
          <cell r="G4041">
            <v>0</v>
          </cell>
          <cell r="J4041">
            <v>0</v>
          </cell>
          <cell r="M4041">
            <v>0</v>
          </cell>
        </row>
        <row r="4042">
          <cell r="G4042">
            <v>0</v>
          </cell>
          <cell r="J4042">
            <v>0</v>
          </cell>
          <cell r="M4042">
            <v>0</v>
          </cell>
        </row>
        <row r="4043">
          <cell r="G4043">
            <v>0</v>
          </cell>
          <cell r="J4043">
            <v>0</v>
          </cell>
          <cell r="M4043">
            <v>0</v>
          </cell>
        </row>
        <row r="4044">
          <cell r="G4044">
            <v>0</v>
          </cell>
          <cell r="J4044">
            <v>0</v>
          </cell>
          <cell r="M4044">
            <v>0</v>
          </cell>
        </row>
        <row r="4046">
          <cell r="G4046">
            <v>0</v>
          </cell>
          <cell r="J4046">
            <v>0</v>
          </cell>
          <cell r="M4046">
            <v>0</v>
          </cell>
        </row>
        <row r="4047">
          <cell r="G4047">
            <v>0</v>
          </cell>
          <cell r="J4047">
            <v>0</v>
          </cell>
          <cell r="M4047">
            <v>0</v>
          </cell>
        </row>
        <row r="4048">
          <cell r="G4048">
            <v>0</v>
          </cell>
          <cell r="J4048">
            <v>0</v>
          </cell>
          <cell r="M4048">
            <v>0</v>
          </cell>
        </row>
        <row r="4050">
          <cell r="G4050">
            <v>0</v>
          </cell>
          <cell r="J4050">
            <v>0</v>
          </cell>
          <cell r="M4050">
            <v>0</v>
          </cell>
        </row>
        <row r="4051">
          <cell r="G4051">
            <v>0</v>
          </cell>
          <cell r="J4051">
            <v>0</v>
          </cell>
          <cell r="M4051">
            <v>0</v>
          </cell>
        </row>
        <row r="4052">
          <cell r="G4052">
            <v>0</v>
          </cell>
          <cell r="J4052">
            <v>0</v>
          </cell>
          <cell r="M4052">
            <v>0</v>
          </cell>
        </row>
        <row r="4053">
          <cell r="G4053">
            <v>0</v>
          </cell>
          <cell r="J4053">
            <v>0</v>
          </cell>
          <cell r="M4053">
            <v>0</v>
          </cell>
        </row>
        <row r="4054">
          <cell r="G4054">
            <v>0</v>
          </cell>
          <cell r="J4054">
            <v>0</v>
          </cell>
          <cell r="M4054">
            <v>0</v>
          </cell>
        </row>
        <row r="4055">
          <cell r="G4055">
            <v>0</v>
          </cell>
          <cell r="J4055">
            <v>0</v>
          </cell>
          <cell r="M4055">
            <v>0</v>
          </cell>
        </row>
        <row r="4056">
          <cell r="G4056">
            <v>0</v>
          </cell>
          <cell r="J4056">
            <v>0</v>
          </cell>
          <cell r="M4056">
            <v>0</v>
          </cell>
        </row>
        <row r="4057">
          <cell r="G4057">
            <v>0</v>
          </cell>
          <cell r="J4057">
            <v>0</v>
          </cell>
          <cell r="M4057">
            <v>0</v>
          </cell>
        </row>
        <row r="4059">
          <cell r="G4059">
            <v>0</v>
          </cell>
          <cell r="J4059">
            <v>0</v>
          </cell>
          <cell r="M4059">
            <v>0</v>
          </cell>
        </row>
        <row r="4061">
          <cell r="G4061">
            <v>0</v>
          </cell>
          <cell r="J4061">
            <v>0</v>
          </cell>
          <cell r="M4061">
            <v>0</v>
          </cell>
        </row>
      </sheetData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S PFMS  (2)"/>
      <sheetName val="budget finance"/>
      <sheetName val="CSS Total Cm Dashboard (3)"/>
      <sheetName val="CSS Total Cm Dashboard (2)"/>
      <sheetName val="Treasury budget11 2017"/>
      <sheetName val="New EAP Project"/>
      <sheetName val="Mangal FontEAPCrore "/>
      <sheetName val="Total CM Dashboard"/>
      <sheetName val="sumary(CSS lakh)"/>
      <sheetName val="Treasury withdraw"/>
      <sheetName val="ShortSumaryEAPCrore"/>
      <sheetName val="shortSumaryDistrict Crore"/>
      <sheetName val="EAP October 2018 (2)"/>
      <sheetName val="EAP October 2018"/>
      <sheetName val="shortSumaryCSS crore"/>
      <sheetName val="sumaryEAPshort(lakh)"/>
      <sheetName val="sumaryEAP(lakh)"/>
      <sheetName val="CSS october 2018"/>
      <sheetName val="CSS Diff(Sumshort)"/>
      <sheetName val="State october 2018 (2)"/>
      <sheetName val="State October 2018"/>
      <sheetName val="sumaryEAP(Crore"/>
      <sheetName val="EAP mangal"/>
      <sheetName val="EAP Short (2)"/>
      <sheetName val="EAP Short"/>
      <sheetName val="sumaryEAPt(Crore)"/>
      <sheetName val="budget2018-19EAP(Scheme)"/>
      <sheetName val="CSS october 2018 (2)"/>
      <sheetName val="CSS PFMS "/>
      <sheetName val="CSS PFMS details"/>
      <sheetName val="CSS scheme"/>
      <sheetName val=" scheme state. Css. EAP"/>
      <sheetName val="CSS Budget 2019-20(P)"/>
      <sheetName val="State Budget 2018-19(P)"/>
      <sheetName val="Total Budget summary"/>
      <sheetName val="state sector mangal"/>
      <sheetName val="Summary Stateshort"/>
      <sheetName val="CSS dept. yearwise"/>
      <sheetName val="CSS mangla (2)"/>
      <sheetName val="summary CSS short Cr"/>
      <sheetName val="Dept. wise mangal short (2)"/>
      <sheetName val="Dept. wise short"/>
      <sheetName val="diff.dept"/>
      <sheetName val="sumarytotal Depart."/>
      <sheetName val="Major Headwise hindi (2)"/>
      <sheetName val="Sector Crore"/>
      <sheetName val="sumary(MainCRORE)"/>
      <sheetName val="sumary(MainLakh)"/>
      <sheetName val="department name "/>
      <sheetName val="department name"/>
      <sheetName val="sumarytotDeptIndx"/>
      <sheetName val="budget2017-18(District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O14">
            <v>18916.740000000002</v>
          </cell>
          <cell r="R14">
            <v>3525.51</v>
          </cell>
          <cell r="AD14">
            <v>3687.6099999999997</v>
          </cell>
        </row>
        <row r="16">
          <cell r="O16">
            <v>11000.02</v>
          </cell>
          <cell r="R16">
            <v>0</v>
          </cell>
          <cell r="AD16">
            <v>5000</v>
          </cell>
        </row>
        <row r="20">
          <cell r="O20">
            <v>7307</v>
          </cell>
          <cell r="R20">
            <v>0</v>
          </cell>
          <cell r="AD20">
            <v>0</v>
          </cell>
        </row>
        <row r="31">
          <cell r="O31">
            <v>19590</v>
          </cell>
          <cell r="R31">
            <v>715.23</v>
          </cell>
          <cell r="AD31">
            <v>715.23</v>
          </cell>
        </row>
        <row r="34">
          <cell r="O34">
            <v>1650</v>
          </cell>
          <cell r="R34">
            <v>0</v>
          </cell>
          <cell r="AD34">
            <v>0</v>
          </cell>
        </row>
        <row r="36">
          <cell r="O36">
            <v>11900</v>
          </cell>
          <cell r="R36">
            <v>0</v>
          </cell>
          <cell r="AD36">
            <v>0</v>
          </cell>
        </row>
        <row r="38">
          <cell r="O38">
            <v>6000</v>
          </cell>
          <cell r="R38">
            <v>950</v>
          </cell>
          <cell r="AD38">
            <v>950</v>
          </cell>
        </row>
        <row r="42">
          <cell r="O42">
            <v>21000</v>
          </cell>
          <cell r="R42">
            <v>0</v>
          </cell>
          <cell r="AD42">
            <v>0</v>
          </cell>
        </row>
        <row r="47">
          <cell r="O47">
            <v>12900</v>
          </cell>
          <cell r="R47">
            <v>0</v>
          </cell>
          <cell r="AD47">
            <v>0</v>
          </cell>
        </row>
        <row r="53">
          <cell r="O53">
            <v>31500</v>
          </cell>
          <cell r="R53">
            <v>0</v>
          </cell>
          <cell r="AD53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57">
          <cell r="G357">
            <v>4123.3</v>
          </cell>
        </row>
        <row r="414">
          <cell r="G414">
            <v>19154.63</v>
          </cell>
          <cell r="N414">
            <v>12014.59</v>
          </cell>
          <cell r="U414">
            <v>11075.02</v>
          </cell>
        </row>
        <row r="415">
          <cell r="G415">
            <v>8365.9000000000015</v>
          </cell>
          <cell r="N415">
            <v>0</v>
          </cell>
          <cell r="U415">
            <v>0</v>
          </cell>
        </row>
        <row r="416">
          <cell r="G416">
            <v>1800</v>
          </cell>
          <cell r="N416">
            <v>0</v>
          </cell>
          <cell r="U416">
            <v>0</v>
          </cell>
        </row>
        <row r="417">
          <cell r="G417">
            <v>2419.6900000000005</v>
          </cell>
          <cell r="N417">
            <v>314.75</v>
          </cell>
          <cell r="U417">
            <v>25.450000000000003</v>
          </cell>
        </row>
        <row r="418">
          <cell r="G418">
            <v>600</v>
          </cell>
          <cell r="N418">
            <v>260</v>
          </cell>
          <cell r="U418">
            <v>0</v>
          </cell>
        </row>
        <row r="419">
          <cell r="G419">
            <v>981.8</v>
          </cell>
          <cell r="N419">
            <v>20.85</v>
          </cell>
          <cell r="U419">
            <v>0.45</v>
          </cell>
        </row>
        <row r="420">
          <cell r="G420">
            <v>9663.07</v>
          </cell>
          <cell r="N420">
            <v>2557.02</v>
          </cell>
          <cell r="U420">
            <v>732.51</v>
          </cell>
        </row>
        <row r="421">
          <cell r="G421">
            <v>650.02</v>
          </cell>
          <cell r="N421">
            <v>100</v>
          </cell>
          <cell r="U421">
            <v>0</v>
          </cell>
        </row>
        <row r="422">
          <cell r="G422">
            <v>145428.04999999999</v>
          </cell>
          <cell r="N422">
            <v>89535.72</v>
          </cell>
          <cell r="U422">
            <v>39796.69</v>
          </cell>
        </row>
        <row r="423">
          <cell r="G423">
            <v>1500</v>
          </cell>
          <cell r="N423">
            <v>875.5</v>
          </cell>
          <cell r="U423">
            <v>837</v>
          </cell>
        </row>
        <row r="424">
          <cell r="G424">
            <v>2500.0500000000002</v>
          </cell>
          <cell r="N424">
            <v>0</v>
          </cell>
          <cell r="U424">
            <v>0</v>
          </cell>
        </row>
        <row r="425">
          <cell r="G425">
            <v>6652.95</v>
          </cell>
          <cell r="N425">
            <v>26.19</v>
          </cell>
          <cell r="U425">
            <v>8.83</v>
          </cell>
        </row>
        <row r="426">
          <cell r="G426">
            <v>1000.01</v>
          </cell>
          <cell r="N426">
            <v>36.21</v>
          </cell>
          <cell r="U426">
            <v>36.21</v>
          </cell>
        </row>
        <row r="428">
          <cell r="G428">
            <v>14500.01</v>
          </cell>
          <cell r="N428">
            <v>3052.35</v>
          </cell>
          <cell r="U428">
            <v>1505.46</v>
          </cell>
        </row>
        <row r="429">
          <cell r="G429">
            <v>200</v>
          </cell>
          <cell r="N429">
            <v>0</v>
          </cell>
          <cell r="U429">
            <v>0</v>
          </cell>
        </row>
        <row r="431">
          <cell r="G431">
            <v>5.16</v>
          </cell>
          <cell r="N431">
            <v>0</v>
          </cell>
          <cell r="U431">
            <v>0</v>
          </cell>
        </row>
        <row r="432">
          <cell r="G432">
            <v>16634.900000000001</v>
          </cell>
          <cell r="N432">
            <v>8082.4800000000005</v>
          </cell>
          <cell r="U432">
            <v>5582.35</v>
          </cell>
        </row>
        <row r="433">
          <cell r="G433">
            <v>105478.36</v>
          </cell>
          <cell r="N433">
            <v>41027.43</v>
          </cell>
          <cell r="U433">
            <v>36823.4</v>
          </cell>
        </row>
        <row r="434">
          <cell r="G434">
            <v>8750</v>
          </cell>
          <cell r="N434">
            <v>1585.12</v>
          </cell>
          <cell r="U434">
            <v>1314.1399999999999</v>
          </cell>
        </row>
        <row r="435">
          <cell r="G435">
            <v>1932.09</v>
          </cell>
          <cell r="N435">
            <v>0</v>
          </cell>
          <cell r="U435">
            <v>0</v>
          </cell>
        </row>
        <row r="436">
          <cell r="G436">
            <v>1327.9</v>
          </cell>
          <cell r="N436">
            <v>9.6999999999999993</v>
          </cell>
          <cell r="U436">
            <v>6.12</v>
          </cell>
        </row>
        <row r="437">
          <cell r="G437">
            <v>4000</v>
          </cell>
          <cell r="N437">
            <v>0</v>
          </cell>
          <cell r="U437">
            <v>0</v>
          </cell>
        </row>
        <row r="438">
          <cell r="G438">
            <v>520.25</v>
          </cell>
          <cell r="N438">
            <v>20.25</v>
          </cell>
          <cell r="U438">
            <v>0</v>
          </cell>
        </row>
        <row r="439">
          <cell r="G439">
            <v>56319.439999999995</v>
          </cell>
          <cell r="N439">
            <v>45211.469999999994</v>
          </cell>
          <cell r="U439">
            <v>32967.24</v>
          </cell>
        </row>
        <row r="440">
          <cell r="G440">
            <v>6906.08</v>
          </cell>
          <cell r="N440">
            <v>713.16</v>
          </cell>
          <cell r="U440">
            <v>71.16</v>
          </cell>
        </row>
        <row r="441">
          <cell r="G441">
            <v>1000</v>
          </cell>
          <cell r="N441">
            <v>717.95</v>
          </cell>
          <cell r="U441">
            <v>717.95</v>
          </cell>
        </row>
        <row r="443">
          <cell r="G443">
            <v>22662.9</v>
          </cell>
          <cell r="N443">
            <v>5440.1500000000005</v>
          </cell>
          <cell r="U443">
            <v>218.57999999999998</v>
          </cell>
        </row>
        <row r="444">
          <cell r="G444">
            <v>58444.01</v>
          </cell>
          <cell r="N444">
            <v>8782.64</v>
          </cell>
          <cell r="U444">
            <v>8647.11</v>
          </cell>
        </row>
        <row r="450">
          <cell r="G450">
            <v>9959.23</v>
          </cell>
          <cell r="N450">
            <v>3885.9700000000003</v>
          </cell>
          <cell r="U450">
            <v>1791.84</v>
          </cell>
        </row>
        <row r="451">
          <cell r="G451">
            <v>2538.0300000000002</v>
          </cell>
          <cell r="N451">
            <v>1772.9599999999998</v>
          </cell>
          <cell r="U451">
            <v>1572.78</v>
          </cell>
        </row>
        <row r="452">
          <cell r="G452">
            <v>67818.94</v>
          </cell>
          <cell r="N452">
            <v>15389.86</v>
          </cell>
          <cell r="U452">
            <v>12322.66</v>
          </cell>
        </row>
        <row r="454">
          <cell r="G454">
            <v>22.01</v>
          </cell>
          <cell r="N454">
            <v>0</v>
          </cell>
          <cell r="U454">
            <v>0</v>
          </cell>
        </row>
        <row r="455">
          <cell r="G455">
            <v>2042.3400000000001</v>
          </cell>
          <cell r="N455">
            <v>22.36</v>
          </cell>
          <cell r="U455">
            <v>15.18</v>
          </cell>
        </row>
        <row r="456">
          <cell r="N456">
            <v>123.3</v>
          </cell>
          <cell r="U456">
            <v>58.88</v>
          </cell>
        </row>
        <row r="457">
          <cell r="G457">
            <v>47150</v>
          </cell>
          <cell r="N457">
            <v>35557.79</v>
          </cell>
          <cell r="U457">
            <v>0</v>
          </cell>
        </row>
        <row r="458">
          <cell r="G458">
            <v>1650.12</v>
          </cell>
          <cell r="N458">
            <v>93.5</v>
          </cell>
          <cell r="U458">
            <v>0</v>
          </cell>
        </row>
        <row r="459">
          <cell r="G459">
            <v>4001.04</v>
          </cell>
          <cell r="N459">
            <v>1822.6</v>
          </cell>
          <cell r="U459">
            <v>455.84000000000003</v>
          </cell>
        </row>
      </sheetData>
      <sheetData sheetId="33">
        <row r="32">
          <cell r="L32">
            <v>5150.0599999999995</v>
          </cell>
        </row>
        <row r="1589">
          <cell r="F1589">
            <v>19999.980000000003</v>
          </cell>
          <cell r="I1589">
            <v>7236.5599999999995</v>
          </cell>
        </row>
        <row r="1590">
          <cell r="F1590">
            <v>28385.059999999998</v>
          </cell>
          <cell r="I1590">
            <v>10497.4</v>
          </cell>
          <cell r="L1590">
            <v>9423.42</v>
          </cell>
        </row>
        <row r="1591">
          <cell r="F1591">
            <v>26728.989999999991</v>
          </cell>
          <cell r="I1591">
            <v>1200.97</v>
          </cell>
          <cell r="L1591">
            <v>818.25</v>
          </cell>
        </row>
        <row r="1592">
          <cell r="F1592">
            <v>33456.399999999994</v>
          </cell>
          <cell r="I1592">
            <v>11820.25</v>
          </cell>
          <cell r="L1592">
            <v>7256.37</v>
          </cell>
        </row>
        <row r="1593">
          <cell r="F1593">
            <v>99.1</v>
          </cell>
          <cell r="I1593">
            <v>48.95</v>
          </cell>
          <cell r="L1593">
            <v>15.99</v>
          </cell>
        </row>
        <row r="1594">
          <cell r="F1594">
            <v>30231.74</v>
          </cell>
          <cell r="I1594">
            <v>23719.43</v>
          </cell>
          <cell r="L1594">
            <v>8516.3599999999988</v>
          </cell>
        </row>
        <row r="1595">
          <cell r="F1595">
            <v>6911.08</v>
          </cell>
          <cell r="I1595">
            <v>955.74999999999989</v>
          </cell>
          <cell r="L1595">
            <v>705.8</v>
          </cell>
        </row>
        <row r="1596">
          <cell r="F1596">
            <v>2452.0699999999997</v>
          </cell>
          <cell r="I1596">
            <v>723.45</v>
          </cell>
          <cell r="L1596">
            <v>524.28</v>
          </cell>
        </row>
        <row r="1597">
          <cell r="F1597">
            <v>92969.59</v>
          </cell>
          <cell r="I1597">
            <v>28587.7</v>
          </cell>
          <cell r="L1597">
            <v>16536.239999999998</v>
          </cell>
        </row>
        <row r="1598">
          <cell r="F1598">
            <v>22799.140000000003</v>
          </cell>
          <cell r="I1598">
            <v>2936.66</v>
          </cell>
          <cell r="L1598">
            <v>1872.47</v>
          </cell>
        </row>
        <row r="1599">
          <cell r="F1599">
            <v>17732.669999999998</v>
          </cell>
          <cell r="I1599">
            <v>2005.2</v>
          </cell>
          <cell r="L1599">
            <v>1427.9</v>
          </cell>
        </row>
        <row r="1600">
          <cell r="F1600">
            <v>80548.009999999995</v>
          </cell>
          <cell r="I1600">
            <v>23518.940000000002</v>
          </cell>
          <cell r="L1600">
            <v>12561.9</v>
          </cell>
        </row>
        <row r="1601">
          <cell r="F1601">
            <v>7885.29</v>
          </cell>
          <cell r="I1601">
            <v>3799.54</v>
          </cell>
          <cell r="L1601">
            <v>2749.71</v>
          </cell>
        </row>
        <row r="1602">
          <cell r="F1602">
            <v>11078.79</v>
          </cell>
          <cell r="I1602">
            <v>5414.52</v>
          </cell>
          <cell r="L1602">
            <v>1958.49</v>
          </cell>
        </row>
        <row r="1603">
          <cell r="F1603">
            <v>113386.99</v>
          </cell>
          <cell r="I1603">
            <v>33739.71</v>
          </cell>
          <cell r="L1603">
            <v>19403.989999999998</v>
          </cell>
        </row>
        <row r="1604">
          <cell r="F1604">
            <v>6906.1299999999992</v>
          </cell>
          <cell r="I1604">
            <v>2247.9899999999998</v>
          </cell>
          <cell r="L1604">
            <v>1274.78</v>
          </cell>
        </row>
        <row r="1605">
          <cell r="F1605">
            <v>18929.04</v>
          </cell>
          <cell r="I1605">
            <v>760</v>
          </cell>
          <cell r="L1605">
            <v>600</v>
          </cell>
        </row>
        <row r="1606">
          <cell r="F1606">
            <v>1407.17</v>
          </cell>
          <cell r="I1606">
            <v>262.66000000000003</v>
          </cell>
          <cell r="L1606">
            <v>262.66000000000003</v>
          </cell>
        </row>
        <row r="1607">
          <cell r="F1607">
            <v>36260.25</v>
          </cell>
          <cell r="I1607">
            <v>7336.3300000000008</v>
          </cell>
          <cell r="L1607">
            <v>4309.6899999999987</v>
          </cell>
        </row>
        <row r="1608">
          <cell r="F1608">
            <v>32752.55</v>
          </cell>
          <cell r="I1608">
            <v>1070.6500000000001</v>
          </cell>
          <cell r="L1608">
            <v>675.6</v>
          </cell>
        </row>
        <row r="1609">
          <cell r="F1609">
            <v>201555.65</v>
          </cell>
          <cell r="I1609">
            <v>84178.12</v>
          </cell>
          <cell r="L1609">
            <v>46604.61</v>
          </cell>
        </row>
        <row r="1610">
          <cell r="F1610">
            <v>27804.63</v>
          </cell>
          <cell r="I1610">
            <v>11356.54</v>
          </cell>
          <cell r="L1610">
            <v>7082.03</v>
          </cell>
        </row>
        <row r="1611">
          <cell r="F1611">
            <v>2470.02</v>
          </cell>
          <cell r="I1611">
            <v>600</v>
          </cell>
          <cell r="L1611">
            <v>409.53</v>
          </cell>
        </row>
        <row r="1612">
          <cell r="F1612">
            <v>2117</v>
          </cell>
          <cell r="I1612">
            <v>741.21</v>
          </cell>
          <cell r="L1612">
            <v>171.01</v>
          </cell>
        </row>
        <row r="1613">
          <cell r="F1613">
            <v>1389.89</v>
          </cell>
          <cell r="I1613">
            <v>604.25</v>
          </cell>
          <cell r="L1613">
            <v>321.42</v>
          </cell>
        </row>
        <row r="1614">
          <cell r="F1614">
            <v>2582.58</v>
          </cell>
          <cell r="I1614">
            <v>1284.3600000000001</v>
          </cell>
          <cell r="L1614">
            <v>720.62</v>
          </cell>
        </row>
        <row r="1615">
          <cell r="F1615">
            <v>17590.079999999998</v>
          </cell>
          <cell r="I1615">
            <v>2925.3100000000004</v>
          </cell>
          <cell r="L1615">
            <v>1750.47</v>
          </cell>
        </row>
        <row r="1616">
          <cell r="F1616">
            <v>303003.28000000003</v>
          </cell>
          <cell r="I1616">
            <v>145347.56999999998</v>
          </cell>
          <cell r="L1616">
            <v>101045.23000000003</v>
          </cell>
        </row>
        <row r="1617">
          <cell r="F1617">
            <v>390086.29</v>
          </cell>
          <cell r="I1617">
            <v>177892.04</v>
          </cell>
          <cell r="L1617">
            <v>144976.54</v>
          </cell>
        </row>
        <row r="1618">
          <cell r="F1618">
            <v>52870.570000000014</v>
          </cell>
          <cell r="I1618">
            <v>24767.86</v>
          </cell>
          <cell r="L1618">
            <v>19395</v>
          </cell>
        </row>
        <row r="1619">
          <cell r="F1619">
            <v>4581.74</v>
          </cell>
          <cell r="I1619">
            <v>1021.94</v>
          </cell>
          <cell r="L1619">
            <v>729.92</v>
          </cell>
        </row>
        <row r="1620">
          <cell r="F1620">
            <v>297.02</v>
          </cell>
          <cell r="I1620">
            <v>64</v>
          </cell>
          <cell r="L1620">
            <v>12.98</v>
          </cell>
        </row>
        <row r="1621">
          <cell r="F1621">
            <v>23991.42</v>
          </cell>
          <cell r="I1621">
            <v>10039.49</v>
          </cell>
          <cell r="L1621">
            <v>7366.9</v>
          </cell>
        </row>
        <row r="1622">
          <cell r="F1622">
            <v>8055.8099999999995</v>
          </cell>
          <cell r="I1622">
            <v>1248.8399999999999</v>
          </cell>
          <cell r="L1622">
            <v>690.82999999999993</v>
          </cell>
        </row>
        <row r="1623">
          <cell r="F1623">
            <v>11090.710000000003</v>
          </cell>
          <cell r="I1623">
            <v>1262.04</v>
          </cell>
          <cell r="L1623">
            <v>727.32</v>
          </cell>
        </row>
        <row r="1624">
          <cell r="F1624">
            <v>5861.3700000000008</v>
          </cell>
          <cell r="I1624">
            <v>4071.3500000000004</v>
          </cell>
          <cell r="L1624">
            <v>455.71000000000004</v>
          </cell>
        </row>
        <row r="1625">
          <cell r="F1625">
            <v>116099.43</v>
          </cell>
          <cell r="I1625">
            <v>105799.62</v>
          </cell>
          <cell r="L1625">
            <v>45290.899999999994</v>
          </cell>
        </row>
        <row r="1626">
          <cell r="F1626">
            <v>40272.169999999991</v>
          </cell>
          <cell r="I1626">
            <v>33039.939999999995</v>
          </cell>
          <cell r="L1626">
            <v>5319.29</v>
          </cell>
        </row>
        <row r="1627">
          <cell r="F1627">
            <v>3681.1599999999994</v>
          </cell>
          <cell r="I1627">
            <v>1865.4099999999999</v>
          </cell>
          <cell r="L1627">
            <v>1320.72</v>
          </cell>
        </row>
        <row r="1628">
          <cell r="F1628">
            <v>27352.639999999996</v>
          </cell>
          <cell r="I1628">
            <v>13840.72</v>
          </cell>
          <cell r="L1628">
            <v>9567.9299999999985</v>
          </cell>
        </row>
        <row r="1629">
          <cell r="F1629">
            <v>64873.51</v>
          </cell>
          <cell r="I1629">
            <v>16459.649999999998</v>
          </cell>
          <cell r="L1629">
            <v>13789.2</v>
          </cell>
        </row>
        <row r="1630">
          <cell r="F1630">
            <v>105980.33</v>
          </cell>
          <cell r="I1630">
            <v>687.72</v>
          </cell>
          <cell r="L1630">
            <v>125.51</v>
          </cell>
        </row>
        <row r="1631">
          <cell r="F1631">
            <v>18881.57</v>
          </cell>
          <cell r="I1631">
            <v>1103.25</v>
          </cell>
          <cell r="L1631">
            <v>225.29999999999998</v>
          </cell>
        </row>
        <row r="1632">
          <cell r="F1632">
            <v>10179.42</v>
          </cell>
          <cell r="I1632">
            <v>2977.33</v>
          </cell>
          <cell r="L1632">
            <v>2129.88</v>
          </cell>
        </row>
        <row r="1638">
          <cell r="F1638">
            <v>58258.96</v>
          </cell>
          <cell r="I1638">
            <v>28707.67</v>
          </cell>
          <cell r="L1638">
            <v>17104.27</v>
          </cell>
        </row>
        <row r="1639">
          <cell r="F1639">
            <v>3762.88</v>
          </cell>
          <cell r="I1639">
            <v>454.86</v>
          </cell>
          <cell r="L1639">
            <v>235.91999999999996</v>
          </cell>
        </row>
        <row r="1640">
          <cell r="F1640">
            <v>4610.34</v>
          </cell>
          <cell r="I1640">
            <v>2180.15</v>
          </cell>
          <cell r="L1640">
            <v>734.66</v>
          </cell>
        </row>
        <row r="1641">
          <cell r="F1641">
            <v>31291.919999999998</v>
          </cell>
          <cell r="I1641">
            <v>13381.39</v>
          </cell>
          <cell r="L1641">
            <v>4376.38</v>
          </cell>
        </row>
        <row r="1642">
          <cell r="F1642">
            <v>12776.06</v>
          </cell>
          <cell r="I1642">
            <v>5090.05</v>
          </cell>
          <cell r="L1642">
            <v>2779.16</v>
          </cell>
        </row>
        <row r="1643">
          <cell r="F1643">
            <v>1548.49</v>
          </cell>
          <cell r="I1643">
            <v>673.14</v>
          </cell>
          <cell r="L1643">
            <v>506.51</v>
          </cell>
        </row>
        <row r="1645">
          <cell r="F1645">
            <v>45850.869999999995</v>
          </cell>
          <cell r="I1645">
            <v>42650.420000000006</v>
          </cell>
          <cell r="L1645">
            <v>16378.499999999996</v>
          </cell>
        </row>
        <row r="1646">
          <cell r="F1646">
            <v>30424.370000000003</v>
          </cell>
          <cell r="I1646">
            <v>14304.08</v>
          </cell>
          <cell r="L1646">
            <v>9653.86</v>
          </cell>
        </row>
        <row r="1647">
          <cell r="F1647">
            <v>10345.590000000002</v>
          </cell>
          <cell r="I1647">
            <v>3225.2200000000003</v>
          </cell>
          <cell r="L1647">
            <v>0</v>
          </cell>
        </row>
        <row r="1648">
          <cell r="F1648">
            <v>210321.61999999997</v>
          </cell>
          <cell r="I1648">
            <v>101591.15100000003</v>
          </cell>
          <cell r="L1648">
            <v>74521.241000000009</v>
          </cell>
        </row>
        <row r="1649">
          <cell r="F1649">
            <v>8060.04</v>
          </cell>
          <cell r="I1649">
            <v>3305.69</v>
          </cell>
          <cell r="L1649">
            <v>1846.38</v>
          </cell>
        </row>
        <row r="1650">
          <cell r="F1650">
            <v>13496.960000000001</v>
          </cell>
          <cell r="I1650">
            <v>11356.36</v>
          </cell>
          <cell r="L1650">
            <v>3944</v>
          </cell>
        </row>
        <row r="1651">
          <cell r="F1651">
            <v>3305.07</v>
          </cell>
          <cell r="I1651">
            <v>2971.89</v>
          </cell>
          <cell r="L1651">
            <v>1019.2199999999999</v>
          </cell>
        </row>
        <row r="1652">
          <cell r="F1652">
            <v>1539.5900000000001</v>
          </cell>
          <cell r="I1652">
            <v>25</v>
          </cell>
          <cell r="L1652">
            <v>15</v>
          </cell>
        </row>
        <row r="1653">
          <cell r="F1653">
            <v>1197.07</v>
          </cell>
          <cell r="I1653">
            <v>1197.07</v>
          </cell>
          <cell r="L1653">
            <v>363</v>
          </cell>
        </row>
        <row r="1654">
          <cell r="F1654">
            <v>7999.66</v>
          </cell>
          <cell r="I1654">
            <v>7999.66</v>
          </cell>
          <cell r="L1654">
            <v>2242.58</v>
          </cell>
        </row>
        <row r="1658">
          <cell r="F1658">
            <v>394.65000000000003</v>
          </cell>
          <cell r="I1658">
            <v>364.5</v>
          </cell>
          <cell r="L1658">
            <v>317.61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3988">
          <cell r="G3988">
            <v>0</v>
          </cell>
          <cell r="J3988">
            <v>0</v>
          </cell>
          <cell r="M3988">
            <v>0</v>
          </cell>
        </row>
        <row r="3989">
          <cell r="G3989">
            <v>0</v>
          </cell>
          <cell r="J3989">
            <v>0</v>
          </cell>
          <cell r="M3989">
            <v>0</v>
          </cell>
        </row>
        <row r="3990">
          <cell r="G3990">
            <v>0</v>
          </cell>
          <cell r="J3990">
            <v>0</v>
          </cell>
          <cell r="M3990">
            <v>0</v>
          </cell>
        </row>
        <row r="3991">
          <cell r="G3991">
            <v>0</v>
          </cell>
          <cell r="J3991">
            <v>0</v>
          </cell>
          <cell r="M3991">
            <v>0</v>
          </cell>
        </row>
        <row r="3992">
          <cell r="G3992">
            <v>0</v>
          </cell>
          <cell r="J3992">
            <v>0</v>
          </cell>
          <cell r="M3992">
            <v>0</v>
          </cell>
        </row>
        <row r="3993">
          <cell r="G3993">
            <v>0</v>
          </cell>
          <cell r="J3993">
            <v>0</v>
          </cell>
          <cell r="M3993">
            <v>0</v>
          </cell>
        </row>
        <row r="3994">
          <cell r="G3994">
            <v>0</v>
          </cell>
          <cell r="J3994">
            <v>0</v>
          </cell>
          <cell r="M3994">
            <v>0</v>
          </cell>
        </row>
        <row r="3995">
          <cell r="G3995">
            <v>0</v>
          </cell>
          <cell r="J3995">
            <v>0</v>
          </cell>
          <cell r="M3995">
            <v>0</v>
          </cell>
        </row>
        <row r="3996">
          <cell r="G3996">
            <v>0</v>
          </cell>
          <cell r="J3996">
            <v>0</v>
          </cell>
          <cell r="M3996">
            <v>0</v>
          </cell>
        </row>
        <row r="3997">
          <cell r="G3997">
            <v>0</v>
          </cell>
          <cell r="J3997">
            <v>0</v>
          </cell>
          <cell r="M3997">
            <v>0</v>
          </cell>
        </row>
        <row r="3998">
          <cell r="G3998">
            <v>0</v>
          </cell>
          <cell r="J3998">
            <v>0</v>
          </cell>
          <cell r="M3998">
            <v>0</v>
          </cell>
        </row>
        <row r="3999">
          <cell r="G3999">
            <v>0</v>
          </cell>
          <cell r="J3999">
            <v>0</v>
          </cell>
          <cell r="M3999">
            <v>0</v>
          </cell>
        </row>
        <row r="4000">
          <cell r="G4000">
            <v>0</v>
          </cell>
          <cell r="J4000">
            <v>0</v>
          </cell>
          <cell r="M4000">
            <v>0</v>
          </cell>
        </row>
        <row r="4001">
          <cell r="G4001">
            <v>0</v>
          </cell>
          <cell r="J4001">
            <v>0</v>
          </cell>
          <cell r="M4001">
            <v>0</v>
          </cell>
        </row>
        <row r="4002">
          <cell r="G4002">
            <v>0</v>
          </cell>
          <cell r="J4002">
            <v>0</v>
          </cell>
          <cell r="M4002">
            <v>0</v>
          </cell>
        </row>
        <row r="4003">
          <cell r="G4003">
            <v>0</v>
          </cell>
          <cell r="J4003">
            <v>0</v>
          </cell>
          <cell r="M4003">
            <v>0</v>
          </cell>
        </row>
        <row r="4004">
          <cell r="G4004">
            <v>0</v>
          </cell>
          <cell r="J4004">
            <v>0</v>
          </cell>
          <cell r="M4004">
            <v>0</v>
          </cell>
        </row>
        <row r="4005">
          <cell r="G4005">
            <v>0</v>
          </cell>
          <cell r="J4005">
            <v>0</v>
          </cell>
          <cell r="M4005">
            <v>0</v>
          </cell>
        </row>
        <row r="4006">
          <cell r="G4006">
            <v>0</v>
          </cell>
          <cell r="J4006">
            <v>0</v>
          </cell>
          <cell r="M4006">
            <v>0</v>
          </cell>
        </row>
        <row r="4007">
          <cell r="G4007">
            <v>0</v>
          </cell>
          <cell r="J4007">
            <v>0</v>
          </cell>
          <cell r="M4007">
            <v>0</v>
          </cell>
        </row>
        <row r="4008">
          <cell r="G4008">
            <v>0</v>
          </cell>
          <cell r="J4008">
            <v>0</v>
          </cell>
          <cell r="M4008">
            <v>0</v>
          </cell>
        </row>
        <row r="4009">
          <cell r="G4009">
            <v>0</v>
          </cell>
          <cell r="J4009">
            <v>0</v>
          </cell>
          <cell r="M4009">
            <v>0</v>
          </cell>
        </row>
        <row r="4010">
          <cell r="G4010">
            <v>0</v>
          </cell>
          <cell r="J4010">
            <v>0</v>
          </cell>
          <cell r="M4010">
            <v>0</v>
          </cell>
        </row>
        <row r="4011">
          <cell r="G4011">
            <v>0</v>
          </cell>
          <cell r="J4011">
            <v>0</v>
          </cell>
          <cell r="M4011">
            <v>0</v>
          </cell>
        </row>
        <row r="4012">
          <cell r="G4012">
            <v>0</v>
          </cell>
          <cell r="J4012">
            <v>0</v>
          </cell>
          <cell r="M4012">
            <v>0</v>
          </cell>
        </row>
        <row r="4013">
          <cell r="G4013">
            <v>0</v>
          </cell>
          <cell r="J4013">
            <v>0</v>
          </cell>
          <cell r="M4013">
            <v>0</v>
          </cell>
        </row>
        <row r="4016">
          <cell r="G4016">
            <v>0</v>
          </cell>
          <cell r="J4016">
            <v>0</v>
          </cell>
          <cell r="M4016">
            <v>0</v>
          </cell>
        </row>
        <row r="4017">
          <cell r="G4017">
            <v>0</v>
          </cell>
          <cell r="J4017">
            <v>0</v>
          </cell>
          <cell r="M4017">
            <v>0</v>
          </cell>
        </row>
        <row r="4018">
          <cell r="G4018">
            <v>0</v>
          </cell>
          <cell r="J4018">
            <v>0</v>
          </cell>
          <cell r="M4018">
            <v>0</v>
          </cell>
        </row>
        <row r="4019">
          <cell r="G4019">
            <v>0</v>
          </cell>
          <cell r="J4019">
            <v>0</v>
          </cell>
          <cell r="M4019">
            <v>0</v>
          </cell>
        </row>
        <row r="4020">
          <cell r="G4020">
            <v>0</v>
          </cell>
          <cell r="J4020">
            <v>0</v>
          </cell>
          <cell r="M4020">
            <v>0</v>
          </cell>
        </row>
        <row r="4021">
          <cell r="G4021">
            <v>0</v>
          </cell>
          <cell r="J4021">
            <v>0</v>
          </cell>
          <cell r="M4021">
            <v>0</v>
          </cell>
        </row>
        <row r="4022">
          <cell r="G4022">
            <v>0</v>
          </cell>
          <cell r="J4022">
            <v>0</v>
          </cell>
          <cell r="M4022">
            <v>0</v>
          </cell>
        </row>
        <row r="4023">
          <cell r="G4023">
            <v>0</v>
          </cell>
          <cell r="J4023">
            <v>0</v>
          </cell>
          <cell r="M4023">
            <v>0</v>
          </cell>
        </row>
        <row r="4024">
          <cell r="G4024">
            <v>0</v>
          </cell>
          <cell r="J4024">
            <v>0</v>
          </cell>
          <cell r="M4024">
            <v>0</v>
          </cell>
        </row>
        <row r="4025">
          <cell r="G4025">
            <v>0</v>
          </cell>
          <cell r="J4025">
            <v>0</v>
          </cell>
          <cell r="M4025">
            <v>0</v>
          </cell>
        </row>
        <row r="4026">
          <cell r="G4026">
            <v>0</v>
          </cell>
          <cell r="J4026">
            <v>0</v>
          </cell>
          <cell r="M4026">
            <v>0</v>
          </cell>
        </row>
        <row r="4027">
          <cell r="G4027">
            <v>0</v>
          </cell>
          <cell r="J4027">
            <v>0</v>
          </cell>
          <cell r="M4027">
            <v>0</v>
          </cell>
        </row>
        <row r="4028">
          <cell r="G4028">
            <v>0</v>
          </cell>
          <cell r="J4028">
            <v>0</v>
          </cell>
          <cell r="M4028">
            <v>0</v>
          </cell>
        </row>
        <row r="4029">
          <cell r="G4029">
            <v>0</v>
          </cell>
          <cell r="J4029">
            <v>0</v>
          </cell>
          <cell r="M4029">
            <v>0</v>
          </cell>
        </row>
        <row r="4030">
          <cell r="G4030">
            <v>0</v>
          </cell>
          <cell r="J4030">
            <v>0</v>
          </cell>
          <cell r="M4030">
            <v>0</v>
          </cell>
        </row>
        <row r="4031">
          <cell r="G4031">
            <v>0</v>
          </cell>
          <cell r="J4031">
            <v>0</v>
          </cell>
          <cell r="M4031">
            <v>0</v>
          </cell>
        </row>
        <row r="4032">
          <cell r="G4032">
            <v>0</v>
          </cell>
          <cell r="J4032">
            <v>0</v>
          </cell>
          <cell r="M4032">
            <v>0</v>
          </cell>
        </row>
        <row r="4033">
          <cell r="G4033">
            <v>0</v>
          </cell>
          <cell r="J4033">
            <v>0</v>
          </cell>
          <cell r="M4033">
            <v>0</v>
          </cell>
        </row>
        <row r="4039">
          <cell r="G4039">
            <v>0</v>
          </cell>
          <cell r="J4039">
            <v>0</v>
          </cell>
          <cell r="M4039">
            <v>0</v>
          </cell>
        </row>
        <row r="4040">
          <cell r="G4040">
            <v>0</v>
          </cell>
          <cell r="J4040">
            <v>0</v>
          </cell>
          <cell r="M4040">
            <v>0</v>
          </cell>
        </row>
        <row r="4041">
          <cell r="G4041">
            <v>0</v>
          </cell>
          <cell r="J4041">
            <v>0</v>
          </cell>
          <cell r="M4041">
            <v>0</v>
          </cell>
        </row>
        <row r="4042">
          <cell r="G4042">
            <v>0</v>
          </cell>
          <cell r="J4042">
            <v>0</v>
          </cell>
          <cell r="M4042">
            <v>0</v>
          </cell>
        </row>
        <row r="4043">
          <cell r="G4043">
            <v>0</v>
          </cell>
          <cell r="J4043">
            <v>0</v>
          </cell>
          <cell r="M4043">
            <v>0</v>
          </cell>
        </row>
        <row r="4044">
          <cell r="G4044">
            <v>0</v>
          </cell>
          <cell r="J4044">
            <v>0</v>
          </cell>
          <cell r="M4044">
            <v>0</v>
          </cell>
        </row>
        <row r="4046">
          <cell r="G4046">
            <v>0</v>
          </cell>
          <cell r="J4046">
            <v>0</v>
          </cell>
          <cell r="M4046">
            <v>0</v>
          </cell>
        </row>
        <row r="4047">
          <cell r="G4047">
            <v>0</v>
          </cell>
          <cell r="J4047">
            <v>0</v>
          </cell>
          <cell r="M4047">
            <v>0</v>
          </cell>
        </row>
        <row r="4048">
          <cell r="G4048">
            <v>0</v>
          </cell>
          <cell r="J4048">
            <v>0</v>
          </cell>
          <cell r="M4048">
            <v>0</v>
          </cell>
        </row>
        <row r="4050">
          <cell r="G4050">
            <v>0</v>
          </cell>
          <cell r="J4050">
            <v>0</v>
          </cell>
          <cell r="M4050">
            <v>0</v>
          </cell>
        </row>
        <row r="4051">
          <cell r="G4051">
            <v>0</v>
          </cell>
          <cell r="J4051">
            <v>0</v>
          </cell>
          <cell r="M4051">
            <v>0</v>
          </cell>
        </row>
        <row r="4052">
          <cell r="G4052">
            <v>0</v>
          </cell>
          <cell r="J4052">
            <v>0</v>
          </cell>
          <cell r="M4052">
            <v>0</v>
          </cell>
        </row>
        <row r="4053">
          <cell r="G4053">
            <v>0</v>
          </cell>
          <cell r="J4053">
            <v>0</v>
          </cell>
          <cell r="M4053">
            <v>0</v>
          </cell>
        </row>
        <row r="4054">
          <cell r="G4054">
            <v>0</v>
          </cell>
          <cell r="J4054">
            <v>0</v>
          </cell>
          <cell r="M4054">
            <v>0</v>
          </cell>
        </row>
        <row r="4055">
          <cell r="G4055">
            <v>0</v>
          </cell>
          <cell r="J4055">
            <v>0</v>
          </cell>
          <cell r="M4055">
            <v>0</v>
          </cell>
        </row>
        <row r="4056">
          <cell r="G4056">
            <v>0</v>
          </cell>
          <cell r="J4056">
            <v>0</v>
          </cell>
          <cell r="M4056">
            <v>0</v>
          </cell>
        </row>
        <row r="4057">
          <cell r="G4057">
            <v>0</v>
          </cell>
          <cell r="J4057">
            <v>0</v>
          </cell>
          <cell r="M4057">
            <v>0</v>
          </cell>
        </row>
        <row r="4059">
          <cell r="G4059">
            <v>0</v>
          </cell>
          <cell r="J4059">
            <v>0</v>
          </cell>
          <cell r="M4059">
            <v>0</v>
          </cell>
        </row>
        <row r="4060">
          <cell r="G4060">
            <v>0</v>
          </cell>
          <cell r="J4060">
            <v>0</v>
          </cell>
          <cell r="M4060">
            <v>0</v>
          </cell>
        </row>
        <row r="4061">
          <cell r="G4061">
            <v>0</v>
          </cell>
          <cell r="J4061">
            <v>0</v>
          </cell>
          <cell r="M4061">
            <v>0</v>
          </cell>
        </row>
      </sheetData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finance"/>
      <sheetName val="CSS Total Cm Dashboard (3)"/>
      <sheetName val="CSS Total Cm Dashboard (2)"/>
      <sheetName val="Treasury budget11 2017"/>
      <sheetName val="sumaryEAP(lakh) (2)"/>
      <sheetName val="sumaryEAP(lakh)"/>
      <sheetName val="sumaryEAP(Crore"/>
      <sheetName val="sumaryEAPshort(lakh) (2)"/>
      <sheetName val="sumaryEAP with Last Year(lakh)"/>
      <sheetName val="EAP Short (2)"/>
      <sheetName val="EAP Short"/>
      <sheetName val="budget2022-23 EAP(Scheme)"/>
      <sheetName val="CSS schem wise  90;10"/>
      <sheetName val="Css 100%"/>
      <sheetName val="CSS 50 Crore"/>
      <sheetName val="CSS 10crore "/>
      <sheetName val="CSS"/>
      <sheetName val="State Main Scheme (3)"/>
      <sheetName val="State Main Scheme (2)"/>
      <sheetName val="State Scheme 10 crore above"/>
      <sheetName val=" scheme state"/>
      <sheetName val=" scheme state. Css. EAP"/>
      <sheetName val="CSS Budget 2023-24(P)"/>
      <sheetName val="State Budget 2022-23(P)"/>
      <sheetName val="Total Budget summary"/>
      <sheetName val="Total Budget summary (2)"/>
      <sheetName val="Department wise "/>
      <sheetName val="summary CSS short Cr"/>
      <sheetName val="Summary Stateshort"/>
      <sheetName val="sumary(MainCRORE)"/>
      <sheetName val="sumary(MainLakh)"/>
      <sheetName val="Sector Crore"/>
      <sheetName val="Major Headwise hindi (2)"/>
      <sheetName val="department name "/>
      <sheetName val="IMportan Scheme State Sector"/>
      <sheetName val="Cm Scheme name (2)"/>
      <sheetName val="Cm Scheme name"/>
      <sheetName val="sumarytotDeptIndx"/>
      <sheetName val="budget2017-18(District)"/>
      <sheetName val="department name"/>
      <sheetName val="revenu &amp; capita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C6">
            <v>88571.94090999999</v>
          </cell>
        </row>
        <row r="7">
          <cell r="C7">
            <v>65301.624579999982</v>
          </cell>
        </row>
        <row r="8">
          <cell r="C8">
            <v>73.727214182146554</v>
          </cell>
        </row>
        <row r="9">
          <cell r="C9">
            <v>53699.292569999991</v>
          </cell>
        </row>
        <row r="10">
          <cell r="C10">
            <v>82.232705411813825</v>
          </cell>
        </row>
        <row r="11">
          <cell r="C11" t="str">
            <v xml:space="preserve"> </v>
          </cell>
        </row>
        <row r="12">
          <cell r="C12">
            <v>925.61</v>
          </cell>
        </row>
        <row r="13">
          <cell r="C13">
            <v>925.61</v>
          </cell>
        </row>
        <row r="14">
          <cell r="C14">
            <v>100</v>
          </cell>
        </row>
        <row r="15">
          <cell r="C15">
            <v>914.02</v>
          </cell>
        </row>
        <row r="16">
          <cell r="C16">
            <v>98.747852767364222</v>
          </cell>
        </row>
        <row r="18">
          <cell r="C18">
            <v>65907.002609999996</v>
          </cell>
        </row>
        <row r="19">
          <cell r="C19">
            <v>50549.660679999986</v>
          </cell>
        </row>
        <row r="20">
          <cell r="C20">
            <v>76.698467049281561</v>
          </cell>
        </row>
        <row r="21">
          <cell r="C21">
            <v>41188.181899999996</v>
          </cell>
        </row>
        <row r="22">
          <cell r="C22">
            <v>81.480629831994364</v>
          </cell>
        </row>
        <row r="24">
          <cell r="C24">
            <v>19657.263800000001</v>
          </cell>
        </row>
        <row r="25">
          <cell r="C25">
            <v>12634.680100000001</v>
          </cell>
        </row>
        <row r="26">
          <cell r="C26">
            <v>64.274866678036858</v>
          </cell>
        </row>
        <row r="27">
          <cell r="C27">
            <v>10831.057900000002</v>
          </cell>
        </row>
        <row r="28">
          <cell r="C28">
            <v>85.724828917512525</v>
          </cell>
        </row>
        <row r="30">
          <cell r="C30">
            <v>2082.0645</v>
          </cell>
        </row>
        <row r="31">
          <cell r="C31">
            <v>1191.6738</v>
          </cell>
        </row>
        <row r="32">
          <cell r="C32">
            <v>57.235200926772443</v>
          </cell>
        </row>
        <row r="33">
          <cell r="C33">
            <v>766.03277000000003</v>
          </cell>
        </row>
        <row r="34">
          <cell r="C34">
            <v>64.28208541632786</v>
          </cell>
        </row>
      </sheetData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view="pageBreakPreview" zoomScale="60" zoomScaleNormal="70" workbookViewId="0">
      <selection activeCell="G10" sqref="G10"/>
    </sheetView>
  </sheetViews>
  <sheetFormatPr defaultRowHeight="19.5"/>
  <cols>
    <col min="1" max="1" width="5.5703125" style="27" customWidth="1"/>
    <col min="2" max="2" width="28.140625" style="27" customWidth="1"/>
    <col min="3" max="3" width="58" style="27" customWidth="1"/>
    <col min="4" max="4" width="25.85546875" style="27" customWidth="1"/>
    <col min="5" max="5" width="25.140625" style="27" customWidth="1"/>
    <col min="6" max="6" width="21.42578125" style="27" customWidth="1"/>
    <col min="7" max="7" width="20.28515625" style="27" customWidth="1"/>
    <col min="8" max="8" width="17.42578125" style="27" customWidth="1"/>
    <col min="9" max="9" width="22.28515625" style="27" customWidth="1"/>
    <col min="10" max="10" width="20.28515625" style="27" customWidth="1"/>
    <col min="11" max="16384" width="9.140625" style="26"/>
  </cols>
  <sheetData>
    <row r="1" spans="1:10" ht="59.25" customHeight="1">
      <c r="A1" s="175" t="s">
        <v>189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43.5" customHeight="1">
      <c r="A2" s="36" t="s">
        <v>88</v>
      </c>
      <c r="B2" s="176" t="s">
        <v>201</v>
      </c>
      <c r="C2" s="176"/>
      <c r="D2" s="176"/>
      <c r="E2" s="176"/>
      <c r="F2" s="176"/>
      <c r="G2" s="176"/>
      <c r="H2" s="176"/>
      <c r="I2" s="177" t="s">
        <v>202</v>
      </c>
      <c r="J2" s="177"/>
    </row>
    <row r="3" spans="1:10" ht="5.25" customHeight="1">
      <c r="A3" s="178"/>
      <c r="B3" s="178"/>
      <c r="C3" s="178"/>
      <c r="D3" s="114"/>
      <c r="E3" s="114"/>
      <c r="F3" s="113"/>
      <c r="G3" s="113"/>
    </row>
    <row r="4" spans="1:10" ht="0.75" hidden="1" customHeight="1">
      <c r="A4" s="35"/>
      <c r="B4" s="34"/>
      <c r="C4" s="34"/>
      <c r="D4" s="34"/>
      <c r="E4" s="34"/>
      <c r="F4" s="34"/>
      <c r="G4" s="34"/>
      <c r="H4"/>
      <c r="I4"/>
      <c r="J4" s="26"/>
    </row>
    <row r="5" spans="1:10" s="32" customFormat="1" ht="108" customHeight="1">
      <c r="A5" s="101" t="s">
        <v>176</v>
      </c>
      <c r="B5" s="112" t="s">
        <v>1</v>
      </c>
      <c r="C5" s="112" t="s">
        <v>159</v>
      </c>
      <c r="D5" s="117" t="s">
        <v>160</v>
      </c>
      <c r="E5" s="117" t="s">
        <v>161</v>
      </c>
      <c r="F5" s="112" t="s">
        <v>162</v>
      </c>
      <c r="G5" s="112" t="s">
        <v>163</v>
      </c>
      <c r="H5" s="118" t="s">
        <v>7</v>
      </c>
      <c r="I5" s="112" t="s">
        <v>164</v>
      </c>
      <c r="J5" s="112" t="s">
        <v>165</v>
      </c>
    </row>
    <row r="6" spans="1:10" s="32" customFormat="1" ht="16.5" customHeight="1">
      <c r="A6" s="33">
        <v>0</v>
      </c>
      <c r="B6" s="119">
        <v>1</v>
      </c>
      <c r="C6" s="119">
        <v>2</v>
      </c>
      <c r="D6" s="119">
        <v>3</v>
      </c>
      <c r="E6" s="119">
        <v>4</v>
      </c>
      <c r="F6" s="120">
        <v>5</v>
      </c>
      <c r="G6" s="120">
        <v>6</v>
      </c>
      <c r="H6" s="121">
        <v>7</v>
      </c>
      <c r="I6" s="120">
        <v>8</v>
      </c>
      <c r="J6" s="120">
        <v>9</v>
      </c>
    </row>
    <row r="7" spans="1:10" ht="69.75" customHeight="1">
      <c r="A7" s="110">
        <v>1</v>
      </c>
      <c r="B7" s="148" t="s">
        <v>87</v>
      </c>
      <c r="C7" s="31" t="s">
        <v>196</v>
      </c>
      <c r="D7" s="127"/>
      <c r="E7" s="126">
        <v>1070</v>
      </c>
      <c r="F7" s="30">
        <v>61.285200000000003</v>
      </c>
      <c r="G7" s="30">
        <v>31.69</v>
      </c>
      <c r="H7" s="30">
        <v>19.2529</v>
      </c>
      <c r="I7" s="30">
        <f>G7/F7*100</f>
        <v>51.709058630795035</v>
      </c>
      <c r="J7" s="30">
        <f>H7/G7*100</f>
        <v>60.753865572735876</v>
      </c>
    </row>
    <row r="8" spans="1:10" ht="40.5" customHeight="1">
      <c r="A8" s="108"/>
      <c r="B8" s="172" t="s">
        <v>77</v>
      </c>
      <c r="C8" s="173"/>
      <c r="D8" s="111"/>
      <c r="E8" s="122"/>
      <c r="F8" s="28">
        <v>61.285200000000003</v>
      </c>
      <c r="G8" s="28">
        <v>31.69</v>
      </c>
      <c r="H8" s="28">
        <v>19.2529</v>
      </c>
      <c r="I8" s="28">
        <f t="shared" ref="I8:I29" si="0">G8/F8*100</f>
        <v>51.709058630795035</v>
      </c>
      <c r="J8" s="30">
        <f t="shared" ref="J8:J26" si="1">H8/G8*100</f>
        <v>60.753865572735876</v>
      </c>
    </row>
    <row r="9" spans="1:10" ht="70.5" customHeight="1">
      <c r="A9" s="110">
        <v>2</v>
      </c>
      <c r="B9" s="115" t="s">
        <v>148</v>
      </c>
      <c r="C9" s="31" t="s">
        <v>145</v>
      </c>
      <c r="D9" s="127" t="s">
        <v>166</v>
      </c>
      <c r="E9" s="135">
        <v>807</v>
      </c>
      <c r="F9" s="30">
        <v>90.000100000000003</v>
      </c>
      <c r="G9" s="30">
        <v>30</v>
      </c>
      <c r="H9" s="30">
        <v>30</v>
      </c>
      <c r="I9" s="30">
        <f t="shared" si="0"/>
        <v>33.333296296337444</v>
      </c>
      <c r="J9" s="30">
        <v>0</v>
      </c>
    </row>
    <row r="10" spans="1:10" ht="84.75" customHeight="1">
      <c r="A10" s="109">
        <v>3</v>
      </c>
      <c r="B10" s="115" t="s">
        <v>86</v>
      </c>
      <c r="C10" s="31" t="s">
        <v>85</v>
      </c>
      <c r="D10" s="127" t="s">
        <v>167</v>
      </c>
      <c r="E10" s="123">
        <v>2789.27</v>
      </c>
      <c r="F10" s="30">
        <v>100</v>
      </c>
      <c r="G10" s="30">
        <v>100</v>
      </c>
      <c r="H10" s="30">
        <v>58.952799999999996</v>
      </c>
      <c r="I10" s="30">
        <f t="shared" si="0"/>
        <v>100</v>
      </c>
      <c r="J10" s="30">
        <f t="shared" si="1"/>
        <v>58.952799999999996</v>
      </c>
    </row>
    <row r="11" spans="1:10" ht="63.75" customHeight="1">
      <c r="A11" s="186">
        <v>4</v>
      </c>
      <c r="B11" s="183" t="s">
        <v>84</v>
      </c>
      <c r="C11" s="96" t="s">
        <v>193</v>
      </c>
      <c r="D11" s="127"/>
      <c r="E11" s="126">
        <v>1275.72</v>
      </c>
      <c r="F11" s="30">
        <v>102.0001</v>
      </c>
      <c r="G11" s="30">
        <v>102</v>
      </c>
      <c r="H11" s="30">
        <v>102</v>
      </c>
      <c r="I11" s="30">
        <f t="shared" ref="I11:I28" si="2">G11/F11*100</f>
        <v>99.999901960880422</v>
      </c>
      <c r="J11" s="30">
        <f t="shared" si="1"/>
        <v>100</v>
      </c>
    </row>
    <row r="12" spans="1:10" ht="62.25" customHeight="1">
      <c r="A12" s="187"/>
      <c r="B12" s="184"/>
      <c r="C12" s="149" t="s">
        <v>194</v>
      </c>
      <c r="D12" s="127"/>
      <c r="E12" s="123"/>
      <c r="F12" s="30">
        <v>200</v>
      </c>
      <c r="G12" s="30">
        <v>100</v>
      </c>
      <c r="H12" s="30">
        <v>93.045300000000012</v>
      </c>
      <c r="I12" s="30">
        <f t="shared" si="2"/>
        <v>50</v>
      </c>
      <c r="J12" s="30">
        <v>0</v>
      </c>
    </row>
    <row r="13" spans="1:10" ht="75.75" customHeight="1">
      <c r="A13" s="188"/>
      <c r="B13" s="185"/>
      <c r="C13" s="96" t="s">
        <v>195</v>
      </c>
      <c r="D13" s="127"/>
      <c r="E13" s="126">
        <v>1275.72</v>
      </c>
      <c r="F13" s="30">
        <v>181.6</v>
      </c>
      <c r="G13" s="30">
        <v>0</v>
      </c>
      <c r="H13" s="30">
        <v>0</v>
      </c>
      <c r="I13" s="30">
        <f t="shared" si="2"/>
        <v>0</v>
      </c>
      <c r="J13" s="30">
        <v>0</v>
      </c>
    </row>
    <row r="14" spans="1:10" ht="43.5" customHeight="1">
      <c r="A14" s="150"/>
      <c r="B14" s="151"/>
      <c r="C14" s="103" t="s">
        <v>192</v>
      </c>
      <c r="D14" s="127"/>
      <c r="E14" s="126"/>
      <c r="F14" s="28">
        <v>483.6001</v>
      </c>
      <c r="G14" s="28">
        <v>202</v>
      </c>
      <c r="H14" s="28">
        <v>195.0453</v>
      </c>
      <c r="I14" s="30">
        <f t="shared" si="2"/>
        <v>41.770049261776414</v>
      </c>
      <c r="J14" s="30">
        <f t="shared" si="1"/>
        <v>96.557079207920793</v>
      </c>
    </row>
    <row r="15" spans="1:10" ht="76.5" customHeight="1">
      <c r="A15" s="108">
        <v>5</v>
      </c>
      <c r="B15" s="115" t="s">
        <v>33</v>
      </c>
      <c r="C15" s="128" t="s">
        <v>158</v>
      </c>
      <c r="D15" s="107" t="s">
        <v>157</v>
      </c>
      <c r="E15" s="126">
        <v>2432.56</v>
      </c>
      <c r="F15" s="30">
        <v>0.2</v>
      </c>
      <c r="G15" s="30">
        <v>0</v>
      </c>
      <c r="H15" s="30">
        <v>0</v>
      </c>
      <c r="I15" s="30">
        <f t="shared" si="2"/>
        <v>0</v>
      </c>
      <c r="J15" s="30">
        <v>0</v>
      </c>
    </row>
    <row r="16" spans="1:10" ht="81.75" customHeight="1">
      <c r="A16" s="108">
        <v>6</v>
      </c>
      <c r="B16" s="116" t="s">
        <v>83</v>
      </c>
      <c r="C16" s="129" t="s">
        <v>175</v>
      </c>
      <c r="D16" s="127"/>
      <c r="E16" s="126"/>
      <c r="F16" s="30">
        <v>16</v>
      </c>
      <c r="G16" s="30">
        <v>0</v>
      </c>
      <c r="H16" s="30">
        <v>0</v>
      </c>
      <c r="I16" s="30">
        <f t="shared" si="2"/>
        <v>0</v>
      </c>
      <c r="J16" s="30">
        <v>0</v>
      </c>
    </row>
    <row r="17" spans="1:10" ht="92.25" customHeight="1">
      <c r="A17" s="108">
        <v>7</v>
      </c>
      <c r="B17" s="116" t="s">
        <v>82</v>
      </c>
      <c r="C17" s="31" t="s">
        <v>178</v>
      </c>
      <c r="D17" s="127" t="s">
        <v>168</v>
      </c>
      <c r="E17" s="126">
        <v>638</v>
      </c>
      <c r="F17" s="30">
        <v>150.9187</v>
      </c>
      <c r="G17" s="30">
        <v>94.5</v>
      </c>
      <c r="H17" s="30">
        <v>94.5</v>
      </c>
      <c r="I17" s="30">
        <f t="shared" si="2"/>
        <v>62.616494841262217</v>
      </c>
      <c r="J17" s="30">
        <v>0</v>
      </c>
    </row>
    <row r="18" spans="1:10" ht="83.25" customHeight="1">
      <c r="A18" s="108">
        <v>8</v>
      </c>
      <c r="B18" s="116" t="s">
        <v>81</v>
      </c>
      <c r="C18" s="31" t="s">
        <v>171</v>
      </c>
      <c r="D18" s="127" t="s">
        <v>169</v>
      </c>
      <c r="E18" s="126">
        <v>975</v>
      </c>
      <c r="F18" s="30">
        <v>283.06</v>
      </c>
      <c r="G18" s="30">
        <v>84.488</v>
      </c>
      <c r="H18" s="30">
        <v>49.333069999999999</v>
      </c>
      <c r="I18" s="30">
        <f t="shared" si="2"/>
        <v>29.848088744435806</v>
      </c>
      <c r="J18" s="30">
        <f t="shared" si="1"/>
        <v>58.39062352049995</v>
      </c>
    </row>
    <row r="19" spans="1:10" ht="72.75" customHeight="1">
      <c r="A19" s="181">
        <v>9</v>
      </c>
      <c r="B19" s="179" t="s">
        <v>182</v>
      </c>
      <c r="C19" s="31" t="s">
        <v>172</v>
      </c>
      <c r="D19" s="107"/>
      <c r="E19" s="136">
        <v>2402.46</v>
      </c>
      <c r="F19" s="30">
        <v>495.00020000000006</v>
      </c>
      <c r="G19" s="30">
        <v>442.43740000000003</v>
      </c>
      <c r="H19" s="30">
        <v>112.39030000000001</v>
      </c>
      <c r="I19" s="30">
        <f t="shared" si="2"/>
        <v>89.381256815653813</v>
      </c>
      <c r="J19" s="30">
        <f t="shared" si="1"/>
        <v>25.402531521973504</v>
      </c>
    </row>
    <row r="20" spans="1:10" ht="50.25" customHeight="1">
      <c r="A20" s="182"/>
      <c r="B20" s="180"/>
      <c r="C20" s="31" t="s">
        <v>180</v>
      </c>
      <c r="D20" s="107"/>
      <c r="E20" s="136"/>
      <c r="F20" s="30">
        <v>20</v>
      </c>
      <c r="G20" s="30">
        <v>0</v>
      </c>
      <c r="H20" s="30">
        <v>0</v>
      </c>
      <c r="I20" s="30">
        <f t="shared" si="2"/>
        <v>0</v>
      </c>
      <c r="J20" s="30">
        <v>0</v>
      </c>
    </row>
    <row r="21" spans="1:10" ht="45" customHeight="1">
      <c r="A21" s="105"/>
      <c r="B21" s="145"/>
      <c r="C21" s="152" t="s">
        <v>137</v>
      </c>
      <c r="D21" s="146"/>
      <c r="E21" s="136"/>
      <c r="F21" s="28">
        <v>515.00020000000006</v>
      </c>
      <c r="G21" s="28">
        <v>442.43740000000003</v>
      </c>
      <c r="H21" s="28">
        <v>112.39030000000001</v>
      </c>
      <c r="I21" s="30">
        <f t="shared" si="2"/>
        <v>85.910141394119847</v>
      </c>
      <c r="J21" s="30">
        <f t="shared" si="1"/>
        <v>25.402531521973504</v>
      </c>
    </row>
    <row r="22" spans="1:10" ht="72.75" customHeight="1">
      <c r="A22" s="181">
        <v>10</v>
      </c>
      <c r="B22" s="179" t="s">
        <v>80</v>
      </c>
      <c r="C22" s="96" t="s">
        <v>174</v>
      </c>
      <c r="D22" s="127"/>
      <c r="E22" s="126">
        <v>840</v>
      </c>
      <c r="F22" s="30">
        <v>60</v>
      </c>
      <c r="G22" s="30">
        <v>60</v>
      </c>
      <c r="H22" s="30">
        <v>60</v>
      </c>
      <c r="I22" s="30">
        <f t="shared" si="2"/>
        <v>100</v>
      </c>
      <c r="J22" s="30">
        <f t="shared" si="1"/>
        <v>100</v>
      </c>
    </row>
    <row r="23" spans="1:10" ht="89.25" customHeight="1">
      <c r="A23" s="182"/>
      <c r="B23" s="180"/>
      <c r="C23" s="96" t="s">
        <v>183</v>
      </c>
      <c r="D23" s="127"/>
      <c r="E23" s="126"/>
      <c r="F23" s="30">
        <v>110</v>
      </c>
      <c r="G23" s="30">
        <v>12</v>
      </c>
      <c r="H23" s="30">
        <v>12</v>
      </c>
      <c r="I23" s="30">
        <f t="shared" si="2"/>
        <v>10.909090909090908</v>
      </c>
      <c r="J23" s="30">
        <f t="shared" si="1"/>
        <v>100</v>
      </c>
    </row>
    <row r="24" spans="1:10" ht="46.5" customHeight="1">
      <c r="A24" s="105"/>
      <c r="B24" s="145"/>
      <c r="C24" s="147" t="s">
        <v>137</v>
      </c>
      <c r="D24" s="127"/>
      <c r="E24" s="126"/>
      <c r="F24" s="28">
        <v>170</v>
      </c>
      <c r="G24" s="30">
        <v>72</v>
      </c>
      <c r="H24" s="30">
        <v>72</v>
      </c>
      <c r="I24" s="30">
        <f t="shared" si="2"/>
        <v>42.352941176470587</v>
      </c>
      <c r="J24" s="30">
        <f t="shared" si="1"/>
        <v>100</v>
      </c>
    </row>
    <row r="25" spans="1:10" ht="47.25" customHeight="1">
      <c r="A25" s="105">
        <v>11</v>
      </c>
      <c r="B25" s="96" t="s">
        <v>155</v>
      </c>
      <c r="C25" s="96" t="s">
        <v>181</v>
      </c>
      <c r="D25" s="107" t="s">
        <v>157</v>
      </c>
      <c r="E25" s="124"/>
      <c r="F25" s="30">
        <v>60</v>
      </c>
      <c r="G25" s="30">
        <v>0</v>
      </c>
      <c r="H25" s="30">
        <v>0</v>
      </c>
      <c r="I25" s="30">
        <f t="shared" si="2"/>
        <v>0</v>
      </c>
      <c r="J25" s="30">
        <v>0</v>
      </c>
    </row>
    <row r="26" spans="1:10" ht="88.5" customHeight="1">
      <c r="A26" s="105">
        <v>12</v>
      </c>
      <c r="B26" s="96" t="s">
        <v>154</v>
      </c>
      <c r="C26" s="130" t="s">
        <v>173</v>
      </c>
      <c r="D26" s="127"/>
      <c r="E26" s="126">
        <v>640.1</v>
      </c>
      <c r="F26" s="30">
        <v>100</v>
      </c>
      <c r="G26" s="30">
        <v>134.55840000000001</v>
      </c>
      <c r="H26" s="30">
        <v>134.55840000000001</v>
      </c>
      <c r="I26" s="30">
        <f t="shared" si="2"/>
        <v>134.55840000000001</v>
      </c>
      <c r="J26" s="30">
        <f t="shared" si="1"/>
        <v>100</v>
      </c>
    </row>
    <row r="27" spans="1:10" ht="50.25" customHeight="1">
      <c r="A27" s="105">
        <v>14</v>
      </c>
      <c r="B27" s="96" t="s">
        <v>191</v>
      </c>
      <c r="C27" s="96" t="s">
        <v>190</v>
      </c>
      <c r="D27" s="106"/>
      <c r="E27" s="125"/>
      <c r="F27" s="30">
        <v>12</v>
      </c>
      <c r="G27" s="30">
        <v>0</v>
      </c>
      <c r="H27" s="30">
        <v>0</v>
      </c>
      <c r="I27" s="30">
        <f t="shared" si="2"/>
        <v>0</v>
      </c>
      <c r="J27" s="30">
        <v>0</v>
      </c>
    </row>
    <row r="28" spans="1:10" ht="84.75" customHeight="1">
      <c r="A28" s="105">
        <v>15</v>
      </c>
      <c r="B28" s="96" t="s">
        <v>78</v>
      </c>
      <c r="C28" s="96" t="s">
        <v>184</v>
      </c>
      <c r="D28" s="127" t="s">
        <v>170</v>
      </c>
      <c r="E28" s="126">
        <v>237</v>
      </c>
      <c r="F28" s="30">
        <v>40</v>
      </c>
      <c r="G28" s="30">
        <v>0</v>
      </c>
      <c r="H28" s="30">
        <v>0</v>
      </c>
      <c r="I28" s="30">
        <f t="shared" si="2"/>
        <v>0</v>
      </c>
      <c r="J28" s="30">
        <v>0</v>
      </c>
    </row>
    <row r="29" spans="1:10" ht="43.5" customHeight="1">
      <c r="A29" s="104"/>
      <c r="B29" s="131"/>
      <c r="C29" s="29" t="s">
        <v>77</v>
      </c>
      <c r="D29" s="103"/>
      <c r="E29" s="103"/>
      <c r="F29" s="28">
        <f>+F8+F9+F10+F14+F15+F16+F17+F18+F21+F24+F25+F26+F27+F28</f>
        <v>2082.0643</v>
      </c>
      <c r="G29" s="28">
        <f t="shared" ref="G29:H29" si="3">+G8+G9+G10+G14+G15+G16+G17+G18+G21+G24+G25+G26+G27+G28</f>
        <v>1191.6738</v>
      </c>
      <c r="H29" s="28">
        <f t="shared" si="3"/>
        <v>766.03277000000003</v>
      </c>
      <c r="I29" s="28">
        <f t="shared" si="0"/>
        <v>57.235206424700714</v>
      </c>
      <c r="J29" s="28">
        <f t="shared" ref="J29" si="4">H29/G29*100</f>
        <v>64.28208541632786</v>
      </c>
    </row>
    <row r="30" spans="1:10" ht="39.75" customHeight="1"/>
    <row r="31" spans="1:10" ht="40.5" customHeight="1">
      <c r="A31" s="102" t="s">
        <v>156</v>
      </c>
      <c r="B31" s="174"/>
      <c r="C31" s="174"/>
      <c r="D31" s="174"/>
      <c r="E31" s="174"/>
      <c r="F31" s="174"/>
      <c r="G31" s="174"/>
      <c r="H31" s="174"/>
      <c r="I31" s="174"/>
      <c r="J31" s="174"/>
    </row>
  </sheetData>
  <mergeCells count="12">
    <mergeCell ref="B8:C8"/>
    <mergeCell ref="B31:J31"/>
    <mergeCell ref="A1:J1"/>
    <mergeCell ref="B2:H2"/>
    <mergeCell ref="I2:J2"/>
    <mergeCell ref="A3:C3"/>
    <mergeCell ref="B19:B20"/>
    <mergeCell ref="A19:A20"/>
    <mergeCell ref="B22:B23"/>
    <mergeCell ref="A22:A23"/>
    <mergeCell ref="B11:B13"/>
    <mergeCell ref="A11:A13"/>
  </mergeCells>
  <printOptions horizontalCentered="1"/>
  <pageMargins left="0.39370078740157483" right="0.15748031496062992" top="0.35433070866141736" bottom="0.23622047244094491" header="0.19685039370078741" footer="0"/>
  <pageSetup paperSize="9" scale="55" orientation="landscape" r:id="rId1"/>
  <headerFooter alignWithMargins="0">
    <oddFooter>Page &amp;P&amp;R&amp;Z&amp;F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"/>
  <sheetViews>
    <sheetView view="pageBreakPreview" zoomScale="85" zoomScaleSheetLayoutView="85" workbookViewId="0">
      <selection activeCell="J8" sqref="J8"/>
    </sheetView>
  </sheetViews>
  <sheetFormatPr defaultRowHeight="12.75"/>
  <cols>
    <col min="1" max="1" width="7" customWidth="1"/>
    <col min="2" max="2" width="6.140625" customWidth="1"/>
    <col min="3" max="3" width="40.42578125" customWidth="1"/>
    <col min="4" max="4" width="0.28515625" hidden="1" customWidth="1"/>
    <col min="5" max="5" width="0.140625" hidden="1" customWidth="1"/>
    <col min="6" max="6" width="4.85546875" hidden="1" customWidth="1"/>
    <col min="7" max="8" width="0.140625" hidden="1" customWidth="1"/>
    <col min="9" max="9" width="0.28515625" hidden="1" customWidth="1"/>
    <col min="10" max="10" width="25.140625" customWidth="1"/>
    <col min="11" max="11" width="20.28515625" customWidth="1"/>
    <col min="12" max="12" width="19.140625" customWidth="1"/>
    <col min="13" max="13" width="10.85546875" hidden="1" customWidth="1"/>
    <col min="14" max="15" width="0.140625" hidden="1" customWidth="1"/>
    <col min="16" max="16" width="10.28515625" hidden="1" customWidth="1"/>
    <col min="17" max="17" width="9.42578125" hidden="1" customWidth="1"/>
    <col min="18" max="18" width="2.42578125" hidden="1" customWidth="1"/>
    <col min="19" max="19" width="28" customWidth="1"/>
    <col min="20" max="20" width="28.140625" customWidth="1"/>
  </cols>
  <sheetData>
    <row r="1" spans="2:20" ht="30" customHeight="1">
      <c r="C1" s="189" t="s">
        <v>188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2:20" ht="30.75" customHeight="1">
      <c r="C2" s="192" t="s">
        <v>198</v>
      </c>
      <c r="D2" s="192"/>
      <c r="E2" s="192"/>
      <c r="F2" s="192"/>
      <c r="G2" s="192"/>
      <c r="H2" s="192"/>
      <c r="I2" s="192"/>
      <c r="J2" s="192"/>
      <c r="K2" s="192"/>
      <c r="L2" s="192"/>
      <c r="S2" s="190" t="s">
        <v>200</v>
      </c>
      <c r="T2" s="191"/>
    </row>
    <row r="3" spans="2:20" ht="52.5" customHeight="1">
      <c r="B3" s="133" t="s">
        <v>0</v>
      </c>
      <c r="C3" s="57" t="s">
        <v>1</v>
      </c>
      <c r="D3" s="57" t="s">
        <v>2</v>
      </c>
      <c r="E3" s="57" t="s">
        <v>3</v>
      </c>
      <c r="F3" s="57" t="s">
        <v>4</v>
      </c>
      <c r="G3" s="57" t="s">
        <v>2</v>
      </c>
      <c r="H3" s="57" t="s">
        <v>3</v>
      </c>
      <c r="I3" s="57" t="s">
        <v>4</v>
      </c>
      <c r="J3" s="57" t="s">
        <v>5</v>
      </c>
      <c r="K3" s="57" t="s">
        <v>6</v>
      </c>
      <c r="L3" s="57" t="s">
        <v>7</v>
      </c>
      <c r="M3" s="57" t="s">
        <v>2</v>
      </c>
      <c r="N3" s="57" t="s">
        <v>3</v>
      </c>
      <c r="O3" s="57" t="s">
        <v>4</v>
      </c>
      <c r="P3" s="57" t="s">
        <v>99</v>
      </c>
      <c r="Q3" s="57" t="s">
        <v>9</v>
      </c>
      <c r="R3" s="57" t="s">
        <v>98</v>
      </c>
      <c r="S3" s="57" t="s">
        <v>11</v>
      </c>
      <c r="T3" s="57" t="s">
        <v>12</v>
      </c>
    </row>
    <row r="4" spans="2:20" ht="14.25" customHeight="1">
      <c r="B4" s="56"/>
      <c r="C4" s="56">
        <v>1</v>
      </c>
      <c r="D4" s="55"/>
      <c r="E4" s="54"/>
      <c r="F4" s="54"/>
      <c r="G4" s="55"/>
      <c r="H4" s="54"/>
      <c r="I4" s="54"/>
      <c r="J4" s="56">
        <v>2</v>
      </c>
      <c r="K4" s="56">
        <v>3</v>
      </c>
      <c r="L4" s="56">
        <v>4</v>
      </c>
      <c r="M4" s="56"/>
      <c r="N4" s="56"/>
      <c r="O4" s="56"/>
      <c r="P4" s="56"/>
      <c r="Q4" s="56"/>
      <c r="R4" s="56"/>
      <c r="S4" s="58">
        <v>5</v>
      </c>
      <c r="T4" s="58">
        <v>6</v>
      </c>
    </row>
    <row r="5" spans="2:20" ht="27" customHeight="1">
      <c r="B5" s="50">
        <v>1</v>
      </c>
      <c r="C5" s="51" t="s">
        <v>14</v>
      </c>
      <c r="D5" s="44">
        <f>'[1]budget2017-18(District)'!G3988</f>
        <v>0</v>
      </c>
      <c r="E5" s="44">
        <f>'[1]budget2017-18(District)'!J3988</f>
        <v>0</v>
      </c>
      <c r="F5" s="44">
        <f>'[1]budget2017-18(District)'!M3988</f>
        <v>0</v>
      </c>
      <c r="G5" s="44">
        <f>'[1]State Budget 2018-19(P)'!G1596</f>
        <v>19999.980000000003</v>
      </c>
      <c r="H5" s="44">
        <f>'[1]State Budget 2018-19(P)'!J1596</f>
        <v>6980.57</v>
      </c>
      <c r="I5" s="44">
        <f>'[1]State Budget 2018-19(P)'!M1596</f>
        <v>2971.06</v>
      </c>
      <c r="J5" s="48">
        <v>423.99420000000003</v>
      </c>
      <c r="K5" s="48">
        <v>156.1388</v>
      </c>
      <c r="L5" s="48">
        <v>155.47269999999997</v>
      </c>
      <c r="M5" s="48"/>
      <c r="N5" s="48"/>
      <c r="O5" s="48"/>
      <c r="P5" s="47">
        <v>22123.165199999999</v>
      </c>
      <c r="Q5" s="47">
        <v>19623.069499999998</v>
      </c>
      <c r="R5" s="47">
        <v>18219.991999999998</v>
      </c>
      <c r="S5" s="154">
        <f>K5/J5*100</f>
        <v>36.825692426924704</v>
      </c>
      <c r="T5" s="154">
        <f t="shared" ref="T5:T52" si="0">L5/K5*100</f>
        <v>99.573392391897457</v>
      </c>
    </row>
    <row r="6" spans="2:20" ht="27.95" customHeight="1">
      <c r="B6" s="50">
        <v>2</v>
      </c>
      <c r="C6" s="51" t="s">
        <v>17</v>
      </c>
      <c r="D6" s="44">
        <f>'[1]budget2017-18(District)'!G3991</f>
        <v>0</v>
      </c>
      <c r="E6" s="44">
        <f>'[1]budget2017-18(District)'!J3991</f>
        <v>0</v>
      </c>
      <c r="F6" s="44">
        <f>'[1]budget2017-18(District)'!M3991</f>
        <v>0</v>
      </c>
      <c r="G6" s="44">
        <f>'[1]State Budget 2018-19(P)'!G1599</f>
        <v>33456.399999999994</v>
      </c>
      <c r="H6" s="44">
        <f>'[1]State Budget 2018-19(P)'!J1599</f>
        <v>10868.610000000002</v>
      </c>
      <c r="I6" s="44">
        <f>'[1]State Budget 2018-19(P)'!M1599</f>
        <v>3754.83</v>
      </c>
      <c r="J6" s="48">
        <v>135.13760000000002</v>
      </c>
      <c r="K6" s="48">
        <v>58.319300000000005</v>
      </c>
      <c r="L6" s="48">
        <v>58.319300000000005</v>
      </c>
      <c r="M6" s="48"/>
      <c r="N6" s="48"/>
      <c r="O6" s="48"/>
      <c r="P6" s="47">
        <v>35519.473400000003</v>
      </c>
      <c r="Q6" s="47">
        <v>33117.700700000001</v>
      </c>
      <c r="R6" s="47">
        <v>32344.51070000001</v>
      </c>
      <c r="S6" s="154">
        <f t="shared" ref="S6:S52" si="1">K6/J6*100</f>
        <v>43.155494843774044</v>
      </c>
      <c r="T6" s="154">
        <f t="shared" si="0"/>
        <v>100</v>
      </c>
    </row>
    <row r="7" spans="2:20" ht="24" customHeight="1">
      <c r="B7" s="50">
        <v>3</v>
      </c>
      <c r="C7" s="51" t="s">
        <v>87</v>
      </c>
      <c r="D7" s="44">
        <f>'[1]budget2017-18(District)'!G3992</f>
        <v>0</v>
      </c>
      <c r="E7" s="44">
        <f>'[1]budget2017-18(District)'!J3992</f>
        <v>0</v>
      </c>
      <c r="F7" s="44">
        <f>'[1]budget2017-18(District)'!M3992</f>
        <v>0</v>
      </c>
      <c r="G7" s="44">
        <f>'[1]State Budget 2018-19(P)'!G1600</f>
        <v>99.1</v>
      </c>
      <c r="H7" s="44">
        <f>'[1]State Budget 2018-19(P)'!J1600</f>
        <v>45.7</v>
      </c>
      <c r="I7" s="44">
        <f>'[1]State Budget 2018-19(P)'!M1600</f>
        <v>11.24</v>
      </c>
      <c r="J7" s="48">
        <v>93.78</v>
      </c>
      <c r="K7" s="48">
        <v>38.222200000000001</v>
      </c>
      <c r="L7" s="48">
        <v>35.991199999999999</v>
      </c>
      <c r="M7" s="48" t="e">
        <v>#REF!</v>
      </c>
      <c r="N7" s="48" t="e">
        <v>#REF!</v>
      </c>
      <c r="O7" s="48" t="e">
        <v>#REF!</v>
      </c>
      <c r="P7" s="47" t="e">
        <v>#REF!</v>
      </c>
      <c r="Q7" s="47" t="e">
        <v>#REF!</v>
      </c>
      <c r="R7" s="47" t="e">
        <v>#REF!</v>
      </c>
      <c r="S7" s="154">
        <f t="shared" si="1"/>
        <v>40.757304329281297</v>
      </c>
      <c r="T7" s="154">
        <f t="shared" si="0"/>
        <v>94.163078001789529</v>
      </c>
    </row>
    <row r="8" spans="2:20" ht="27.95" customHeight="1">
      <c r="B8" s="50">
        <v>4</v>
      </c>
      <c r="C8" s="51" t="s">
        <v>19</v>
      </c>
      <c r="D8" s="44">
        <f>'[1]budget2017-18(District)'!G3993</f>
        <v>0</v>
      </c>
      <c r="E8" s="44">
        <f>'[1]budget2017-18(District)'!J3993</f>
        <v>0</v>
      </c>
      <c r="F8" s="44">
        <f>'[1]budget2017-18(District)'!M3993</f>
        <v>0</v>
      </c>
      <c r="G8" s="44">
        <f>'[1]State Budget 2018-19(P)'!G1601</f>
        <v>30231.74</v>
      </c>
      <c r="H8" s="44">
        <f>'[1]State Budget 2018-19(P)'!J1601</f>
        <v>23409.040000000001</v>
      </c>
      <c r="I8" s="44">
        <f>'[1]State Budget 2018-19(P)'!M1601</f>
        <v>4887.57</v>
      </c>
      <c r="J8" s="48">
        <v>46.502199999999995</v>
      </c>
      <c r="K8" s="48">
        <v>21.602699999999999</v>
      </c>
      <c r="L8" s="48">
        <v>21.423500000000001</v>
      </c>
      <c r="M8" s="48"/>
      <c r="N8" s="48"/>
      <c r="O8" s="48"/>
      <c r="P8" s="47">
        <v>27527.968099999998</v>
      </c>
      <c r="Q8" s="47">
        <v>27153.973099999999</v>
      </c>
      <c r="R8" s="47">
        <v>24561.541599999993</v>
      </c>
      <c r="S8" s="154">
        <f t="shared" si="1"/>
        <v>46.455221473392662</v>
      </c>
      <c r="T8" s="154">
        <f t="shared" si="0"/>
        <v>99.170474061112742</v>
      </c>
    </row>
    <row r="9" spans="2:20" ht="22.5" customHeight="1">
      <c r="B9" s="50">
        <v>5</v>
      </c>
      <c r="C9" s="51" t="s">
        <v>141</v>
      </c>
      <c r="D9" s="44">
        <f>'[1]budget2017-18(District)'!G3994</f>
        <v>0</v>
      </c>
      <c r="E9" s="44">
        <f>'[1]budget2017-18(District)'!J3994</f>
        <v>0</v>
      </c>
      <c r="F9" s="44">
        <f>'[1]budget2017-18(District)'!M3994</f>
        <v>0</v>
      </c>
      <c r="G9" s="44">
        <f>'[1]State Budget 2018-19(P)'!G1602</f>
        <v>6911.08</v>
      </c>
      <c r="H9" s="44">
        <f>'[1]State Budget 2018-19(P)'!J1602</f>
        <v>0</v>
      </c>
      <c r="I9" s="44">
        <f>'[1]State Budget 2018-19(P)'!M1602</f>
        <v>0</v>
      </c>
      <c r="J9" s="48">
        <v>15.206199999999999</v>
      </c>
      <c r="K9" s="48">
        <v>15.206199999999999</v>
      </c>
      <c r="L9" s="48">
        <v>10.493900000000002</v>
      </c>
      <c r="M9" s="48"/>
      <c r="N9" s="48"/>
      <c r="O9" s="48"/>
      <c r="P9" s="47">
        <v>8837.7275000000009</v>
      </c>
      <c r="Q9" s="47">
        <v>7533.2949999999983</v>
      </c>
      <c r="R9" s="47">
        <v>7295.1849999999995</v>
      </c>
      <c r="S9" s="154">
        <f t="shared" si="1"/>
        <v>100</v>
      </c>
      <c r="T9" s="154">
        <f t="shared" si="0"/>
        <v>69.010666701740092</v>
      </c>
    </row>
    <row r="10" spans="2:20" ht="23.25" customHeight="1">
      <c r="B10" s="50">
        <v>6</v>
      </c>
      <c r="C10" s="51" t="s">
        <v>20</v>
      </c>
      <c r="D10" s="44">
        <f>'[1]budget2017-18(District)'!G3995</f>
        <v>0</v>
      </c>
      <c r="E10" s="44">
        <f>'[1]budget2017-18(District)'!J3995</f>
        <v>0</v>
      </c>
      <c r="F10" s="44">
        <f>'[1]budget2017-18(District)'!M3995</f>
        <v>0</v>
      </c>
      <c r="G10" s="44">
        <f>'[1]State Budget 2018-19(P)'!G1603</f>
        <v>2452.0699999999997</v>
      </c>
      <c r="H10" s="44">
        <f>'[1]State Budget 2018-19(P)'!J1603</f>
        <v>559.14</v>
      </c>
      <c r="I10" s="44">
        <f>'[1]State Budget 2018-19(P)'!M1603</f>
        <v>228.91</v>
      </c>
      <c r="J10" s="48">
        <v>67.063999999999993</v>
      </c>
      <c r="K10" s="48">
        <v>65.892300000000006</v>
      </c>
      <c r="L10" s="48">
        <v>65.892300000000006</v>
      </c>
      <c r="M10" s="48"/>
      <c r="N10" s="48"/>
      <c r="O10" s="48"/>
      <c r="P10" s="47">
        <v>2840.8622</v>
      </c>
      <c r="Q10" s="47">
        <v>1925.6276000000003</v>
      </c>
      <c r="R10" s="47">
        <v>1802.2775999999999</v>
      </c>
      <c r="S10" s="154">
        <f t="shared" si="1"/>
        <v>98.252862936896122</v>
      </c>
      <c r="T10" s="154">
        <f t="shared" si="0"/>
        <v>100</v>
      </c>
    </row>
    <row r="11" spans="2:20" ht="23.25" customHeight="1">
      <c r="B11" s="50">
        <v>7</v>
      </c>
      <c r="C11" s="51" t="s">
        <v>148</v>
      </c>
      <c r="D11" s="44">
        <f>'[1]budget2017-18(District)'!G3996</f>
        <v>0</v>
      </c>
      <c r="E11" s="44">
        <f>'[1]budget2017-18(District)'!J3996</f>
        <v>0</v>
      </c>
      <c r="F11" s="44">
        <f>'[1]budget2017-18(District)'!M3996</f>
        <v>0</v>
      </c>
      <c r="G11" s="44">
        <f>'[1]State Budget 2018-19(P)'!G1604</f>
        <v>92969.59</v>
      </c>
      <c r="H11" s="44">
        <f>'[1]State Budget 2018-19(P)'!J1604</f>
        <v>25195.43</v>
      </c>
      <c r="I11" s="44">
        <f>'[1]State Budget 2018-19(P)'!M1604</f>
        <v>9468.239999999998</v>
      </c>
      <c r="J11" s="48">
        <v>142.9855</v>
      </c>
      <c r="K11" s="48">
        <v>75.284599999999998</v>
      </c>
      <c r="L11" s="48">
        <v>75.284599999999998</v>
      </c>
      <c r="M11" s="48" t="e">
        <v>#REF!</v>
      </c>
      <c r="N11" s="48" t="e">
        <v>#REF!</v>
      </c>
      <c r="O11" s="48" t="e">
        <v>#REF!</v>
      </c>
      <c r="P11" s="47" t="e">
        <v>#REF!</v>
      </c>
      <c r="Q11" s="47" t="e">
        <v>#REF!</v>
      </c>
      <c r="R11" s="47" t="e">
        <v>#REF!</v>
      </c>
      <c r="S11" s="154">
        <f t="shared" si="1"/>
        <v>52.651912256837228</v>
      </c>
      <c r="T11" s="154">
        <f t="shared" si="0"/>
        <v>100</v>
      </c>
    </row>
    <row r="12" spans="2:20" ht="27.75" customHeight="1">
      <c r="B12" s="50">
        <v>8</v>
      </c>
      <c r="C12" s="51" t="s">
        <v>22</v>
      </c>
      <c r="D12" s="44">
        <f>'[1]budget2017-18(District)'!G3997</f>
        <v>0</v>
      </c>
      <c r="E12" s="44">
        <f>'[1]budget2017-18(District)'!J3997</f>
        <v>0</v>
      </c>
      <c r="F12" s="44">
        <f>'[1]budget2017-18(District)'!M3997</f>
        <v>0</v>
      </c>
      <c r="G12" s="44">
        <f>'[1]State Budget 2018-19(P)'!G1605</f>
        <v>22799.140000000003</v>
      </c>
      <c r="H12" s="44">
        <f>'[1]State Budget 2018-19(P)'!J1605</f>
        <v>2936.66</v>
      </c>
      <c r="I12" s="44">
        <f>'[1]State Budget 2018-19(P)'!M1605</f>
        <v>1164.23</v>
      </c>
      <c r="J12" s="48">
        <v>1148.5400999999999</v>
      </c>
      <c r="K12" s="48">
        <v>755.99090000000001</v>
      </c>
      <c r="L12" s="48">
        <v>747.37929999999994</v>
      </c>
      <c r="M12" s="48"/>
      <c r="N12" s="48"/>
      <c r="O12" s="48"/>
      <c r="P12" s="47">
        <v>11915.900800000003</v>
      </c>
      <c r="Q12" s="47">
        <v>10759.625000000002</v>
      </c>
      <c r="R12" s="47">
        <v>10607.635000000002</v>
      </c>
      <c r="S12" s="154">
        <f t="shared" si="1"/>
        <v>65.821898599796384</v>
      </c>
      <c r="T12" s="154">
        <f t="shared" si="0"/>
        <v>98.860885759339155</v>
      </c>
    </row>
    <row r="13" spans="2:20" ht="27.75" customHeight="1">
      <c r="B13" s="50">
        <v>9</v>
      </c>
      <c r="C13" s="51" t="s">
        <v>197</v>
      </c>
      <c r="D13" s="44"/>
      <c r="E13" s="44"/>
      <c r="F13" s="44"/>
      <c r="G13" s="44"/>
      <c r="H13" s="44"/>
      <c r="I13" s="44"/>
      <c r="J13" s="48">
        <v>21.422699999999999</v>
      </c>
      <c r="K13" s="48">
        <v>4.0560999999999998</v>
      </c>
      <c r="L13" s="48">
        <v>4.0560999999999998</v>
      </c>
      <c r="M13" s="48"/>
      <c r="N13" s="48"/>
      <c r="O13" s="48"/>
      <c r="P13" s="47"/>
      <c r="Q13" s="47"/>
      <c r="R13" s="47"/>
      <c r="S13" s="154">
        <f t="shared" si="1"/>
        <v>18.933654487996378</v>
      </c>
      <c r="T13" s="154">
        <v>0</v>
      </c>
    </row>
    <row r="14" spans="2:20" ht="24" customHeight="1">
      <c r="B14" s="50">
        <v>10</v>
      </c>
      <c r="C14" s="51" t="s">
        <v>24</v>
      </c>
      <c r="D14" s="44">
        <f>'[1]budget2017-18(District)'!G3999</f>
        <v>0</v>
      </c>
      <c r="E14" s="44">
        <f>'[1]budget2017-18(District)'!J3999</f>
        <v>0</v>
      </c>
      <c r="F14" s="44">
        <f>'[1]budget2017-18(District)'!M3999</f>
        <v>0</v>
      </c>
      <c r="G14" s="44">
        <f>'[1]State Budget 2018-19(P)'!G1607</f>
        <v>80548.009999999995</v>
      </c>
      <c r="H14" s="44">
        <f>'[1]State Budget 2018-19(P)'!J1607</f>
        <v>13575.83</v>
      </c>
      <c r="I14" s="44">
        <f>'[1]State Budget 2018-19(P)'!M1607</f>
        <v>5563.03</v>
      </c>
      <c r="J14" s="48">
        <v>2424.9928000000004</v>
      </c>
      <c r="K14" s="48">
        <v>1485.0929999999996</v>
      </c>
      <c r="L14" s="48">
        <v>1225.9875</v>
      </c>
      <c r="M14" s="48" t="e">
        <v>#REF!</v>
      </c>
      <c r="N14" s="48" t="e">
        <v>#REF!</v>
      </c>
      <c r="O14" s="48" t="e">
        <v>#REF!</v>
      </c>
      <c r="P14" s="47" t="e">
        <v>#REF!</v>
      </c>
      <c r="Q14" s="47" t="e">
        <v>#REF!</v>
      </c>
      <c r="R14" s="47" t="e">
        <v>#REF!</v>
      </c>
      <c r="S14" s="154">
        <f t="shared" si="1"/>
        <v>61.241130282943487</v>
      </c>
      <c r="T14" s="154">
        <f t="shared" si="0"/>
        <v>82.552910827806755</v>
      </c>
    </row>
    <row r="15" spans="2:20" ht="24" customHeight="1">
      <c r="B15" s="50">
        <v>11</v>
      </c>
      <c r="C15" s="51" t="s">
        <v>25</v>
      </c>
      <c r="D15" s="44"/>
      <c r="E15" s="44"/>
      <c r="F15" s="44"/>
      <c r="G15" s="44"/>
      <c r="H15" s="44"/>
      <c r="I15" s="44"/>
      <c r="J15" s="48">
        <v>274.00040000000001</v>
      </c>
      <c r="K15" s="48">
        <v>71.849999999999994</v>
      </c>
      <c r="L15" s="48">
        <v>29.22</v>
      </c>
      <c r="M15" s="48"/>
      <c r="N15" s="48"/>
      <c r="O15" s="48"/>
      <c r="P15" s="47"/>
      <c r="Q15" s="47"/>
      <c r="R15" s="47"/>
      <c r="S15" s="154">
        <f t="shared" si="1"/>
        <v>26.222589456073784</v>
      </c>
      <c r="T15" s="154">
        <f t="shared" si="0"/>
        <v>40.668058455114824</v>
      </c>
    </row>
    <row r="16" spans="2:20" ht="26.25" customHeight="1">
      <c r="B16" s="50">
        <v>12</v>
      </c>
      <c r="C16" s="51" t="s">
        <v>27</v>
      </c>
      <c r="D16" s="44">
        <f>'[1]budget2017-18(District)'!G4002</f>
        <v>0</v>
      </c>
      <c r="E16" s="44">
        <f>'[1]budget2017-18(District)'!J4002</f>
        <v>0</v>
      </c>
      <c r="F16" s="44">
        <f>'[1]budget2017-18(District)'!M4002</f>
        <v>0</v>
      </c>
      <c r="G16" s="44">
        <f>'[1]State Budget 2018-19(P)'!G1610</f>
        <v>113386.99</v>
      </c>
      <c r="H16" s="44">
        <f>'[1]State Budget 2018-19(P)'!J1610</f>
        <v>33102.339999999997</v>
      </c>
      <c r="I16" s="44">
        <f>'[1]State Budget 2018-19(P)'!M1610</f>
        <v>4269.5</v>
      </c>
      <c r="J16" s="48">
        <v>122.50030000000001</v>
      </c>
      <c r="K16" s="48">
        <v>0</v>
      </c>
      <c r="L16" s="48">
        <v>0</v>
      </c>
      <c r="M16" s="48"/>
      <c r="N16" s="48"/>
      <c r="O16" s="48"/>
      <c r="P16" s="47">
        <v>115668.3753</v>
      </c>
      <c r="Q16" s="47">
        <v>72964.329892399997</v>
      </c>
      <c r="R16" s="47">
        <v>63910.8799</v>
      </c>
      <c r="S16" s="154">
        <f t="shared" si="1"/>
        <v>0</v>
      </c>
      <c r="T16" s="154">
        <v>0</v>
      </c>
    </row>
    <row r="17" spans="2:20" ht="27.95" customHeight="1">
      <c r="B17" s="50">
        <v>13</v>
      </c>
      <c r="C17" s="51" t="s">
        <v>97</v>
      </c>
      <c r="D17" s="44">
        <f>'[1]budget2017-18(District)'!G4003</f>
        <v>0</v>
      </c>
      <c r="E17" s="44">
        <f>'[1]budget2017-18(District)'!J4003</f>
        <v>0</v>
      </c>
      <c r="F17" s="44">
        <f>'[1]budget2017-18(District)'!M4003</f>
        <v>0</v>
      </c>
      <c r="G17" s="44">
        <f>'[1]State Budget 2018-19(P)'!G1611</f>
        <v>6906.1299999999992</v>
      </c>
      <c r="H17" s="44">
        <f>'[1]State Budget 2018-19(P)'!J1611</f>
        <v>1873.73</v>
      </c>
      <c r="I17" s="44">
        <f>'[1]State Budget 2018-19(P)'!M1611</f>
        <v>710.87</v>
      </c>
      <c r="J17" s="48">
        <v>130.1294</v>
      </c>
      <c r="K17" s="48">
        <v>114.12819999999999</v>
      </c>
      <c r="L17" s="48">
        <v>114.12819999999999</v>
      </c>
      <c r="M17" s="48"/>
      <c r="N17" s="48"/>
      <c r="O17" s="48"/>
      <c r="P17" s="47">
        <v>7154.5517999999993</v>
      </c>
      <c r="Q17" s="47">
        <v>6085.1215000000002</v>
      </c>
      <c r="R17" s="47">
        <v>5340.0434999999998</v>
      </c>
      <c r="S17" s="154">
        <f t="shared" si="1"/>
        <v>87.703624238642448</v>
      </c>
      <c r="T17" s="154">
        <f t="shared" si="0"/>
        <v>100</v>
      </c>
    </row>
    <row r="18" spans="2:20" ht="27.95" customHeight="1">
      <c r="B18" s="50">
        <v>14</v>
      </c>
      <c r="C18" s="51" t="s">
        <v>29</v>
      </c>
      <c r="D18" s="44"/>
      <c r="E18" s="44"/>
      <c r="F18" s="44"/>
      <c r="G18" s="44"/>
      <c r="H18" s="44"/>
      <c r="I18" s="44"/>
      <c r="J18" s="48">
        <v>500</v>
      </c>
      <c r="K18" s="48">
        <v>305.9119</v>
      </c>
      <c r="L18" s="48">
        <v>114.973</v>
      </c>
      <c r="M18" s="48"/>
      <c r="N18" s="48"/>
      <c r="O18" s="48"/>
      <c r="P18" s="47"/>
      <c r="Q18" s="47"/>
      <c r="R18" s="47"/>
      <c r="S18" s="154">
        <f t="shared" si="1"/>
        <v>61.182380000000002</v>
      </c>
      <c r="T18" s="154">
        <f t="shared" si="0"/>
        <v>37.583696482549392</v>
      </c>
    </row>
    <row r="19" spans="2:20" ht="21.75" customHeight="1">
      <c r="B19" s="50">
        <v>15</v>
      </c>
      <c r="C19" s="51" t="s">
        <v>149</v>
      </c>
      <c r="D19" s="44"/>
      <c r="E19" s="44"/>
      <c r="F19" s="44"/>
      <c r="G19" s="44"/>
      <c r="H19" s="44"/>
      <c r="I19" s="44"/>
      <c r="J19" s="48">
        <v>0.627</v>
      </c>
      <c r="K19" s="48">
        <v>0.627</v>
      </c>
      <c r="L19" s="48">
        <v>0.627</v>
      </c>
      <c r="M19" s="48"/>
      <c r="N19" s="48"/>
      <c r="O19" s="48"/>
      <c r="P19" s="47"/>
      <c r="Q19" s="47"/>
      <c r="R19" s="47"/>
      <c r="S19" s="154">
        <f t="shared" si="1"/>
        <v>100</v>
      </c>
      <c r="T19" s="154">
        <v>0</v>
      </c>
    </row>
    <row r="20" spans="2:20" ht="21.75" customHeight="1">
      <c r="B20" s="50">
        <v>16</v>
      </c>
      <c r="C20" s="51" t="s">
        <v>79</v>
      </c>
      <c r="D20" s="44"/>
      <c r="E20" s="44"/>
      <c r="F20" s="44"/>
      <c r="G20" s="44"/>
      <c r="H20" s="44"/>
      <c r="I20" s="44"/>
      <c r="J20" s="48">
        <v>11</v>
      </c>
      <c r="K20" s="48">
        <v>10</v>
      </c>
      <c r="L20" s="48">
        <v>10</v>
      </c>
      <c r="M20" s="48"/>
      <c r="N20" s="48"/>
      <c r="O20" s="48"/>
      <c r="P20" s="47"/>
      <c r="Q20" s="47"/>
      <c r="R20" s="47"/>
      <c r="S20" s="154">
        <f t="shared" si="1"/>
        <v>90.909090909090907</v>
      </c>
      <c r="T20" s="154">
        <v>0</v>
      </c>
    </row>
    <row r="21" spans="2:20" ht="21.75" customHeight="1">
      <c r="B21" s="50">
        <v>17</v>
      </c>
      <c r="C21" s="98" t="s">
        <v>32</v>
      </c>
      <c r="D21" s="44"/>
      <c r="E21" s="44"/>
      <c r="F21" s="44"/>
      <c r="G21" s="44"/>
      <c r="H21" s="44"/>
      <c r="I21" s="44"/>
      <c r="J21" s="48">
        <v>5</v>
      </c>
      <c r="K21" s="48">
        <v>5</v>
      </c>
      <c r="L21" s="48">
        <v>5</v>
      </c>
      <c r="M21" s="48"/>
      <c r="N21" s="48"/>
      <c r="O21" s="48"/>
      <c r="P21" s="47"/>
      <c r="Q21" s="47"/>
      <c r="R21" s="47"/>
      <c r="S21" s="154">
        <f t="shared" si="1"/>
        <v>100</v>
      </c>
      <c r="T21" s="154">
        <f t="shared" si="0"/>
        <v>100</v>
      </c>
    </row>
    <row r="22" spans="2:20" ht="22.5" customHeight="1">
      <c r="B22" s="50">
        <v>18</v>
      </c>
      <c r="C22" s="51" t="s">
        <v>33</v>
      </c>
      <c r="D22" s="44">
        <f>'[1]budget2017-18(District)'!G4008</f>
        <v>0</v>
      </c>
      <c r="E22" s="44">
        <f>'[1]budget2017-18(District)'!J4008</f>
        <v>0</v>
      </c>
      <c r="F22" s="44">
        <f>'[1]budget2017-18(District)'!M4008</f>
        <v>0</v>
      </c>
      <c r="G22" s="44">
        <f>'[1]State Budget 2018-19(P)'!G1616</f>
        <v>201555.65</v>
      </c>
      <c r="H22" s="44">
        <f>'[1]State Budget 2018-19(P)'!J1616</f>
        <v>62742.44</v>
      </c>
      <c r="I22" s="44">
        <f>'[1]State Budget 2018-19(P)'!M1616</f>
        <v>21696.21</v>
      </c>
      <c r="J22" s="48">
        <v>455.3</v>
      </c>
      <c r="K22" s="48">
        <v>291.34350000000001</v>
      </c>
      <c r="L22" s="48">
        <v>288.50810000000001</v>
      </c>
      <c r="M22" s="48" t="e">
        <v>#REF!</v>
      </c>
      <c r="N22" s="48" t="e">
        <v>#REF!</v>
      </c>
      <c r="O22" s="48" t="e">
        <v>#REF!</v>
      </c>
      <c r="P22" s="47" t="e">
        <v>#REF!</v>
      </c>
      <c r="Q22" s="47" t="e">
        <v>#REF!</v>
      </c>
      <c r="R22" s="47" t="e">
        <v>#REF!</v>
      </c>
      <c r="S22" s="154">
        <f t="shared" si="1"/>
        <v>63.989347682846478</v>
      </c>
      <c r="T22" s="154">
        <f t="shared" si="0"/>
        <v>99.026784534406985</v>
      </c>
    </row>
    <row r="23" spans="2:20" ht="22.5" customHeight="1">
      <c r="B23" s="50">
        <v>19</v>
      </c>
      <c r="C23" s="51" t="s">
        <v>150</v>
      </c>
      <c r="D23" s="44"/>
      <c r="E23" s="44"/>
      <c r="F23" s="44"/>
      <c r="G23" s="44"/>
      <c r="H23" s="44"/>
      <c r="I23" s="44"/>
      <c r="J23" s="48">
        <v>6.5</v>
      </c>
      <c r="K23" s="48">
        <v>3.4448000000000003</v>
      </c>
      <c r="L23" s="48">
        <v>3.4498000000000002</v>
      </c>
      <c r="M23" s="48"/>
      <c r="N23" s="48"/>
      <c r="O23" s="48"/>
      <c r="P23" s="47"/>
      <c r="Q23" s="47"/>
      <c r="R23" s="47"/>
      <c r="S23" s="154">
        <f t="shared" si="1"/>
        <v>52.996923076923089</v>
      </c>
      <c r="T23" s="154">
        <f t="shared" si="0"/>
        <v>100.14514630747793</v>
      </c>
    </row>
    <row r="24" spans="2:20" ht="22.5" customHeight="1">
      <c r="B24" s="50">
        <v>20</v>
      </c>
      <c r="C24" s="51" t="s">
        <v>143</v>
      </c>
      <c r="D24" s="44"/>
      <c r="E24" s="44"/>
      <c r="F24" s="44"/>
      <c r="G24" s="44"/>
      <c r="H24" s="44"/>
      <c r="I24" s="44"/>
      <c r="J24" s="48">
        <v>60</v>
      </c>
      <c r="K24" s="48">
        <v>60</v>
      </c>
      <c r="L24" s="48">
        <v>24.035300000000003</v>
      </c>
      <c r="M24" s="48"/>
      <c r="N24" s="48"/>
      <c r="O24" s="48"/>
      <c r="P24" s="47"/>
      <c r="Q24" s="47"/>
      <c r="R24" s="47"/>
      <c r="S24" s="154"/>
      <c r="T24" s="154"/>
    </row>
    <row r="25" spans="2:20" ht="27.95" customHeight="1">
      <c r="B25" s="50">
        <v>21</v>
      </c>
      <c r="C25" s="51" t="s">
        <v>152</v>
      </c>
      <c r="D25" s="44"/>
      <c r="E25" s="44"/>
      <c r="F25" s="44"/>
      <c r="G25" s="44"/>
      <c r="H25" s="44"/>
      <c r="I25" s="44"/>
      <c r="J25" s="48">
        <v>26.21</v>
      </c>
      <c r="K25" s="48">
        <v>25.44</v>
      </c>
      <c r="L25" s="48">
        <v>25.44</v>
      </c>
      <c r="M25" s="48"/>
      <c r="N25" s="48"/>
      <c r="O25" s="48"/>
      <c r="P25" s="47"/>
      <c r="Q25" s="47"/>
      <c r="R25" s="47"/>
      <c r="S25" s="154">
        <f t="shared" si="1"/>
        <v>97.062190003815346</v>
      </c>
      <c r="T25" s="154">
        <v>0</v>
      </c>
    </row>
    <row r="26" spans="2:20" ht="24" customHeight="1">
      <c r="B26" s="50">
        <v>22</v>
      </c>
      <c r="C26" s="51" t="s">
        <v>153</v>
      </c>
      <c r="D26" s="44">
        <f>'[1]budget2017-18(District)'!G4015</f>
        <v>0</v>
      </c>
      <c r="E26" s="44">
        <f>'[1]budget2017-18(District)'!J4015</f>
        <v>0</v>
      </c>
      <c r="F26" s="44">
        <f>'[1]budget2017-18(District)'!M4015</f>
        <v>0</v>
      </c>
      <c r="G26" s="44" t="e">
        <f>'[1]State Budget 2018-19(P)'!#REF!</f>
        <v>#REF!</v>
      </c>
      <c r="H26" s="44" t="e">
        <f>'[1]State Budget 2018-19(P)'!#REF!</f>
        <v>#REF!</v>
      </c>
      <c r="I26" s="44" t="e">
        <f>'[1]State Budget 2018-19(P)'!#REF!</f>
        <v>#REF!</v>
      </c>
      <c r="J26" s="48">
        <v>0.14699999999999999</v>
      </c>
      <c r="K26" s="48">
        <v>0</v>
      </c>
      <c r="L26" s="48">
        <v>0</v>
      </c>
      <c r="M26" s="48"/>
      <c r="N26" s="48"/>
      <c r="O26" s="48"/>
      <c r="P26" s="47"/>
      <c r="Q26" s="47"/>
      <c r="R26" s="47"/>
      <c r="S26" s="154">
        <f t="shared" si="1"/>
        <v>0</v>
      </c>
      <c r="T26" s="154">
        <v>0</v>
      </c>
    </row>
    <row r="27" spans="2:20" ht="21" customHeight="1">
      <c r="B27" s="50">
        <v>23</v>
      </c>
      <c r="C27" s="51" t="s">
        <v>38</v>
      </c>
      <c r="D27" s="44">
        <f>'[1]budget2017-18(District)'!G4016</f>
        <v>0</v>
      </c>
      <c r="E27" s="44">
        <f>'[1]budget2017-18(District)'!J4016</f>
        <v>0</v>
      </c>
      <c r="F27" s="44">
        <f>'[1]budget2017-18(District)'!M4016</f>
        <v>0</v>
      </c>
      <c r="G27" s="44">
        <f>'[1]State Budget 2018-19(P)'!G1622</f>
        <v>17590.079999999998</v>
      </c>
      <c r="H27" s="44">
        <f>'[1]State Budget 2018-19(P)'!J1622</f>
        <v>2017.3300000000002</v>
      </c>
      <c r="I27" s="44">
        <f>'[1]State Budget 2018-19(P)'!M1622</f>
        <v>608.08000000000004</v>
      </c>
      <c r="J27" s="48">
        <v>0.25009999999999999</v>
      </c>
      <c r="K27" s="48">
        <v>0.25</v>
      </c>
      <c r="L27" s="48">
        <v>0.25</v>
      </c>
      <c r="M27" s="48" t="e">
        <v>#REF!</v>
      </c>
      <c r="N27" s="48" t="e">
        <v>#REF!</v>
      </c>
      <c r="O27" s="48" t="e">
        <v>#REF!</v>
      </c>
      <c r="P27" s="47" t="e">
        <v>#REF!</v>
      </c>
      <c r="Q27" s="47" t="e">
        <v>#REF!</v>
      </c>
      <c r="R27" s="47" t="e">
        <v>#REF!</v>
      </c>
      <c r="S27" s="154">
        <f t="shared" si="1"/>
        <v>99.960015993602553</v>
      </c>
      <c r="T27" s="154">
        <v>0</v>
      </c>
    </row>
    <row r="28" spans="2:20" ht="26.25" customHeight="1">
      <c r="B28" s="50">
        <v>24</v>
      </c>
      <c r="C28" s="51" t="s">
        <v>96</v>
      </c>
      <c r="D28" s="44">
        <f>'[1]budget2017-18(District)'!G4017</f>
        <v>0</v>
      </c>
      <c r="E28" s="44">
        <f>'[1]budget2017-18(District)'!J4017</f>
        <v>0</v>
      </c>
      <c r="F28" s="44">
        <f>'[1]budget2017-18(District)'!M4017</f>
        <v>0</v>
      </c>
      <c r="G28" s="44">
        <f>'[1]State Budget 2018-19(P)'!G1623</f>
        <v>303003.28000000003</v>
      </c>
      <c r="H28" s="44">
        <f>'[1]State Budget 2018-19(P)'!J1623</f>
        <v>139676.37</v>
      </c>
      <c r="I28" s="44">
        <f>'[1]State Budget 2018-19(P)'!M1623</f>
        <v>75766.17</v>
      </c>
      <c r="J28" s="48">
        <v>151.13569999999999</v>
      </c>
      <c r="K28" s="48">
        <v>126.3258</v>
      </c>
      <c r="L28" s="48">
        <v>126.3258</v>
      </c>
      <c r="M28" s="48"/>
      <c r="N28" s="48"/>
      <c r="O28" s="48"/>
      <c r="P28" s="47">
        <v>323209.83729999996</v>
      </c>
      <c r="Q28" s="47">
        <v>317139.78889999999</v>
      </c>
      <c r="R28" s="47">
        <v>289241.43379999994</v>
      </c>
      <c r="S28" s="154">
        <f t="shared" si="1"/>
        <v>83.584354986942216</v>
      </c>
      <c r="T28" s="154">
        <f t="shared" si="0"/>
        <v>100</v>
      </c>
    </row>
    <row r="29" spans="2:20" ht="24" customHeight="1">
      <c r="B29" s="50">
        <v>25</v>
      </c>
      <c r="C29" s="51" t="s">
        <v>40</v>
      </c>
      <c r="D29" s="44">
        <f>'[1]budget2017-18(District)'!G4018</f>
        <v>0</v>
      </c>
      <c r="E29" s="44">
        <f>'[1]budget2017-18(District)'!J4018</f>
        <v>0</v>
      </c>
      <c r="F29" s="44">
        <f>'[1]budget2017-18(District)'!M4018</f>
        <v>0</v>
      </c>
      <c r="G29" s="44">
        <f>'[1]State Budget 2018-19(P)'!G1624</f>
        <v>390086.29</v>
      </c>
      <c r="H29" s="44">
        <f>'[1]State Budget 2018-19(P)'!J1624</f>
        <v>176776.47999999998</v>
      </c>
      <c r="I29" s="44">
        <f>'[1]State Budget 2018-19(P)'!M1624</f>
        <v>79603.780000000013</v>
      </c>
      <c r="J29" s="48">
        <v>1841.8201000000001</v>
      </c>
      <c r="K29" s="48">
        <v>1481.8938999999998</v>
      </c>
      <c r="L29" s="48">
        <v>1356.819</v>
      </c>
      <c r="M29" s="48"/>
      <c r="N29" s="48"/>
      <c r="O29" s="48"/>
      <c r="P29" s="47">
        <v>395203.54119999992</v>
      </c>
      <c r="Q29" s="47">
        <v>386984.72350000002</v>
      </c>
      <c r="R29" s="47">
        <v>348674.8857000001</v>
      </c>
      <c r="S29" s="154">
        <f t="shared" si="1"/>
        <v>80.458124004619108</v>
      </c>
      <c r="T29" s="154">
        <f t="shared" si="0"/>
        <v>91.559793855686976</v>
      </c>
    </row>
    <row r="30" spans="2:20" ht="22.5" customHeight="1">
      <c r="B30" s="50">
        <v>26</v>
      </c>
      <c r="C30" s="51" t="s">
        <v>41</v>
      </c>
      <c r="D30" s="44">
        <f>'[1]budget2017-18(District)'!G4019</f>
        <v>0</v>
      </c>
      <c r="E30" s="44">
        <f>'[1]budget2017-18(District)'!J4019</f>
        <v>0</v>
      </c>
      <c r="F30" s="44">
        <f>'[1]budget2017-18(District)'!M4019</f>
        <v>0</v>
      </c>
      <c r="G30" s="44">
        <f>'[1]State Budget 2018-19(P)'!G1625</f>
        <v>52870.570000000014</v>
      </c>
      <c r="H30" s="44">
        <f>'[1]State Budget 2018-19(P)'!J1625</f>
        <v>23884.36</v>
      </c>
      <c r="I30" s="44">
        <f>'[1]State Budget 2018-19(P)'!M1625</f>
        <v>10884.44</v>
      </c>
      <c r="J30" s="48">
        <v>52.5</v>
      </c>
      <c r="K30" s="48">
        <v>6.0190999999999999</v>
      </c>
      <c r="L30" s="48">
        <v>6.0190999999999999</v>
      </c>
      <c r="M30" s="48"/>
      <c r="N30" s="48"/>
      <c r="O30" s="48"/>
      <c r="P30" s="47">
        <v>59642.033200000005</v>
      </c>
      <c r="Q30" s="47">
        <v>57384.930699999997</v>
      </c>
      <c r="R30" s="47">
        <v>54922.030700000003</v>
      </c>
      <c r="S30" s="154">
        <f t="shared" si="1"/>
        <v>11.464952380952381</v>
      </c>
      <c r="T30" s="154">
        <v>0</v>
      </c>
    </row>
    <row r="31" spans="2:20" ht="20.25" customHeight="1">
      <c r="B31" s="50">
        <v>27</v>
      </c>
      <c r="C31" s="51" t="s">
        <v>44</v>
      </c>
      <c r="D31" s="44">
        <f>'[1]budget2017-18(District)'!G4022</f>
        <v>0</v>
      </c>
      <c r="E31" s="44">
        <f>'[1]budget2017-18(District)'!J4022</f>
        <v>0</v>
      </c>
      <c r="F31" s="44">
        <f>'[1]budget2017-18(District)'!M4022</f>
        <v>0</v>
      </c>
      <c r="G31" s="44">
        <f>'[1]State Budget 2018-19(P)'!G1628</f>
        <v>23991.42</v>
      </c>
      <c r="H31" s="44">
        <f>'[1]State Budget 2018-19(P)'!J1628</f>
        <v>10039.49</v>
      </c>
      <c r="I31" s="44">
        <f>'[1]State Budget 2018-19(P)'!M1628</f>
        <v>5690.7800000000007</v>
      </c>
      <c r="J31" s="48">
        <v>24.081399999999999</v>
      </c>
      <c r="K31" s="48">
        <v>1.55</v>
      </c>
      <c r="L31" s="48">
        <v>1.55</v>
      </c>
      <c r="M31" s="48" t="e">
        <v>#REF!</v>
      </c>
      <c r="N31" s="48" t="e">
        <v>#REF!</v>
      </c>
      <c r="O31" s="48" t="e">
        <v>#REF!</v>
      </c>
      <c r="P31" s="47" t="e">
        <v>#REF!</v>
      </c>
      <c r="Q31" s="47" t="e">
        <v>#REF!</v>
      </c>
      <c r="R31" s="47" t="e">
        <v>#REF!</v>
      </c>
      <c r="S31" s="154">
        <f t="shared" si="1"/>
        <v>6.4365028611293367</v>
      </c>
      <c r="T31" s="154">
        <v>0</v>
      </c>
    </row>
    <row r="32" spans="2:20" ht="26.25" customHeight="1">
      <c r="B32" s="50">
        <v>28</v>
      </c>
      <c r="C32" s="51" t="s">
        <v>94</v>
      </c>
      <c r="D32" s="44">
        <f>'[1]budget2017-18(District)'!G4024</f>
        <v>0</v>
      </c>
      <c r="E32" s="44">
        <f>'[1]budget2017-18(District)'!J4024</f>
        <v>0</v>
      </c>
      <c r="F32" s="44">
        <f>'[1]budget2017-18(District)'!M4024</f>
        <v>0</v>
      </c>
      <c r="G32" s="44">
        <f>'[1]State Budget 2018-19(P)'!G1630</f>
        <v>11090.710000000003</v>
      </c>
      <c r="H32" s="44">
        <f>'[1]State Budget 2018-19(P)'!J1630</f>
        <v>808.31</v>
      </c>
      <c r="I32" s="44">
        <f>'[1]State Budget 2018-19(P)'!M1630</f>
        <v>344.88000000000005</v>
      </c>
      <c r="J32" s="48">
        <v>0.1</v>
      </c>
      <c r="K32" s="48">
        <v>0.1</v>
      </c>
      <c r="L32" s="48">
        <v>0.1</v>
      </c>
      <c r="M32" s="48"/>
      <c r="N32" s="48"/>
      <c r="O32" s="48"/>
      <c r="P32" s="47">
        <v>12303.822000000002</v>
      </c>
      <c r="Q32" s="47">
        <v>8087.05</v>
      </c>
      <c r="R32" s="47">
        <v>7471.2999999999993</v>
      </c>
      <c r="S32" s="154">
        <f t="shared" si="1"/>
        <v>100</v>
      </c>
      <c r="T32" s="154">
        <f t="shared" si="0"/>
        <v>100</v>
      </c>
    </row>
    <row r="33" spans="2:20" ht="27.95" customHeight="1">
      <c r="B33" s="50">
        <v>29</v>
      </c>
      <c r="C33" s="49" t="s">
        <v>95</v>
      </c>
      <c r="D33" s="44">
        <f>'[1]budget2017-18(District)'!G4023</f>
        <v>0</v>
      </c>
      <c r="E33" s="44">
        <f>'[1]budget2017-18(District)'!J4023</f>
        <v>0</v>
      </c>
      <c r="F33" s="44">
        <f>'[1]budget2017-18(District)'!M4023</f>
        <v>0</v>
      </c>
      <c r="G33" s="44">
        <f>'[1]State Budget 2018-19(P)'!G1629</f>
        <v>8055.8099999999995</v>
      </c>
      <c r="H33" s="44">
        <f>'[1]State Budget 2018-19(P)'!J1629</f>
        <v>838.24</v>
      </c>
      <c r="I33" s="44">
        <f>'[1]State Budget 2018-19(P)'!M1629</f>
        <v>323.7</v>
      </c>
      <c r="J33" s="48">
        <v>5.7416</v>
      </c>
      <c r="K33" s="48">
        <v>0.64150000000000007</v>
      </c>
      <c r="L33" s="48">
        <v>0.20280000000000001</v>
      </c>
      <c r="M33" s="48"/>
      <c r="N33" s="48"/>
      <c r="O33" s="48"/>
      <c r="P33" s="47">
        <v>11522.1399</v>
      </c>
      <c r="Q33" s="47">
        <v>8646.3611000000001</v>
      </c>
      <c r="R33" s="47">
        <v>5675.9118000000008</v>
      </c>
      <c r="S33" s="154">
        <f t="shared" si="1"/>
        <v>11.172843806604432</v>
      </c>
      <c r="T33" s="154">
        <f t="shared" si="0"/>
        <v>31.613406079501168</v>
      </c>
    </row>
    <row r="34" spans="2:20" ht="27" customHeight="1">
      <c r="B34" s="50">
        <v>30</v>
      </c>
      <c r="C34" s="49" t="s">
        <v>47</v>
      </c>
      <c r="D34" s="44">
        <f>'[1]budget2017-18(District)'!G4025</f>
        <v>0</v>
      </c>
      <c r="E34" s="44">
        <f>'[1]budget2017-18(District)'!J4025</f>
        <v>0</v>
      </c>
      <c r="F34" s="44">
        <f>'[1]budget2017-18(District)'!M4025</f>
        <v>0</v>
      </c>
      <c r="G34" s="44">
        <f>'[1]State Budget 2018-19(P)'!G1631</f>
        <v>5861.3700000000008</v>
      </c>
      <c r="H34" s="44">
        <f>'[1]State Budget 2018-19(P)'!J1631</f>
        <v>4071.3500000000004</v>
      </c>
      <c r="I34" s="44">
        <f>'[1]State Budget 2018-19(P)'!M1631</f>
        <v>228.18000000000004</v>
      </c>
      <c r="J34" s="48">
        <v>6.5072000000000001</v>
      </c>
      <c r="K34" s="48">
        <v>3.15</v>
      </c>
      <c r="L34" s="48">
        <v>0</v>
      </c>
      <c r="M34" s="48"/>
      <c r="N34" s="48"/>
      <c r="O34" s="48"/>
      <c r="P34" s="47">
        <v>4897.38</v>
      </c>
      <c r="Q34" s="47">
        <v>2729.4799999999996</v>
      </c>
      <c r="R34" s="47">
        <v>1843.6200000000001</v>
      </c>
      <c r="S34" s="154">
        <f t="shared" si="1"/>
        <v>48.407917383821001</v>
      </c>
      <c r="T34" s="154">
        <f t="shared" si="0"/>
        <v>0</v>
      </c>
    </row>
    <row r="35" spans="2:20" ht="24" customHeight="1">
      <c r="B35" s="50">
        <v>31</v>
      </c>
      <c r="C35" s="71" t="s">
        <v>138</v>
      </c>
      <c r="D35" s="44">
        <f>'[1]budget2017-18(District)'!G4026</f>
        <v>0</v>
      </c>
      <c r="E35" s="44">
        <f>'[1]budget2017-18(District)'!J4026</f>
        <v>0</v>
      </c>
      <c r="F35" s="44">
        <f>'[1]budget2017-18(District)'!M4026</f>
        <v>0</v>
      </c>
      <c r="G35" s="44">
        <f>'[1]State Budget 2018-19(P)'!G1632</f>
        <v>116099.43</v>
      </c>
      <c r="H35" s="44">
        <f>'[1]State Budget 2018-19(P)'!J1632</f>
        <v>99618.62</v>
      </c>
      <c r="I35" s="44">
        <f>'[1]State Budget 2018-19(P)'!M1632</f>
        <v>22468.480000000003</v>
      </c>
      <c r="J35" s="48">
        <v>1284.4551999999994</v>
      </c>
      <c r="K35" s="48">
        <v>770.99450000000002</v>
      </c>
      <c r="L35" s="48">
        <v>751.60750000000019</v>
      </c>
      <c r="M35" s="53" t="e">
        <v>#REF!</v>
      </c>
      <c r="N35" s="53" t="e">
        <v>#REF!</v>
      </c>
      <c r="O35" s="53" t="e">
        <v>#REF!</v>
      </c>
      <c r="P35" s="52" t="e">
        <v>#REF!</v>
      </c>
      <c r="Q35" s="52" t="e">
        <v>#REF!</v>
      </c>
      <c r="R35" s="52" t="e">
        <v>#REF!</v>
      </c>
      <c r="S35" s="154">
        <f t="shared" si="1"/>
        <v>60.025020724739974</v>
      </c>
      <c r="T35" s="154">
        <f t="shared" si="0"/>
        <v>97.485455473417787</v>
      </c>
    </row>
    <row r="36" spans="2:20" ht="24.75" customHeight="1">
      <c r="B36" s="50">
        <v>32</v>
      </c>
      <c r="C36" s="51" t="s">
        <v>48</v>
      </c>
      <c r="D36" s="44">
        <f>'[1]budget2017-18(District)'!G4027</f>
        <v>0</v>
      </c>
      <c r="E36" s="44">
        <f>'[1]budget2017-18(District)'!J4027</f>
        <v>0</v>
      </c>
      <c r="F36" s="44">
        <f>'[1]budget2017-18(District)'!M4027</f>
        <v>0</v>
      </c>
      <c r="G36" s="44">
        <f>'[1]State Budget 2018-19(P)'!G1633</f>
        <v>40272.169999999991</v>
      </c>
      <c r="H36" s="44">
        <f>'[1]State Budget 2018-19(P)'!J1633</f>
        <v>33039.939999999995</v>
      </c>
      <c r="I36" s="44">
        <f>'[1]State Budget 2018-19(P)'!M1633</f>
        <v>5214.79</v>
      </c>
      <c r="J36" s="48">
        <v>619.71839999999997</v>
      </c>
      <c r="K36" s="48">
        <v>568.2183</v>
      </c>
      <c r="L36" s="48">
        <v>369.66919999999999</v>
      </c>
      <c r="M36" s="48"/>
      <c r="N36" s="48"/>
      <c r="O36" s="48"/>
      <c r="P36" s="47">
        <v>48038.110999999997</v>
      </c>
      <c r="Q36" s="47">
        <v>41489.735299999993</v>
      </c>
      <c r="R36" s="47">
        <v>32717.820499999998</v>
      </c>
      <c r="S36" s="154">
        <f t="shared" si="1"/>
        <v>91.689757799671597</v>
      </c>
      <c r="T36" s="154">
        <f t="shared" si="0"/>
        <v>65.05760198149197</v>
      </c>
    </row>
    <row r="37" spans="2:20" ht="27.95" customHeight="1">
      <c r="B37" s="50">
        <v>33</v>
      </c>
      <c r="C37" s="51" t="s">
        <v>92</v>
      </c>
      <c r="D37" s="44">
        <f>'[1]budget2017-18(District)'!G4029</f>
        <v>0</v>
      </c>
      <c r="E37" s="44">
        <f>'[1]budget2017-18(District)'!J4029</f>
        <v>0</v>
      </c>
      <c r="F37" s="44">
        <f>'[1]budget2017-18(District)'!M4029</f>
        <v>0</v>
      </c>
      <c r="G37" s="44">
        <f>'[1]State Budget 2018-19(P)'!G1635</f>
        <v>27352.639999999996</v>
      </c>
      <c r="H37" s="44">
        <f>'[1]State Budget 2018-19(P)'!J1635</f>
        <v>13267.96</v>
      </c>
      <c r="I37" s="44">
        <f>'[1]State Budget 2018-19(P)'!M1635</f>
        <v>4326.6399999999994</v>
      </c>
      <c r="J37" s="48">
        <v>25.583000000000002</v>
      </c>
      <c r="K37" s="48">
        <v>24.645500000000002</v>
      </c>
      <c r="L37" s="48">
        <v>24.645500000000002</v>
      </c>
      <c r="M37" s="48"/>
      <c r="N37" s="48"/>
      <c r="O37" s="48"/>
      <c r="P37" s="47">
        <v>26288.580999999998</v>
      </c>
      <c r="Q37" s="47">
        <v>25287.631000000001</v>
      </c>
      <c r="R37" s="47">
        <v>22110.167600000001</v>
      </c>
      <c r="S37" s="154">
        <f t="shared" si="1"/>
        <v>96.335457139506701</v>
      </c>
      <c r="T37" s="154">
        <f t="shared" si="0"/>
        <v>100</v>
      </c>
    </row>
    <row r="38" spans="2:20" ht="27.95" customHeight="1">
      <c r="B38" s="50">
        <v>34</v>
      </c>
      <c r="C38" s="51" t="s">
        <v>51</v>
      </c>
      <c r="D38" s="44">
        <f>'[1]budget2017-18(District)'!G4030</f>
        <v>0</v>
      </c>
      <c r="E38" s="44">
        <f>'[1]budget2017-18(District)'!J4030</f>
        <v>0</v>
      </c>
      <c r="F38" s="44">
        <f>'[1]budget2017-18(District)'!M4030</f>
        <v>0</v>
      </c>
      <c r="G38" s="44">
        <f>'[1]State Budget 2018-19(P)'!G1636</f>
        <v>64873.51</v>
      </c>
      <c r="H38" s="44">
        <f>'[1]State Budget 2018-19(P)'!J1636</f>
        <v>13031.51</v>
      </c>
      <c r="I38" s="44">
        <f>'[1]State Budget 2018-19(P)'!M1636</f>
        <v>3341.83</v>
      </c>
      <c r="J38" s="48">
        <v>1861.4059999999999</v>
      </c>
      <c r="K38" s="48">
        <v>2562.4915999999998</v>
      </c>
      <c r="L38" s="48">
        <v>2317.4956999999999</v>
      </c>
      <c r="M38" s="48" t="e">
        <v>#REF!</v>
      </c>
      <c r="N38" s="48" t="e">
        <v>#REF!</v>
      </c>
      <c r="O38" s="48" t="e">
        <v>#REF!</v>
      </c>
      <c r="P38" s="47" t="e">
        <v>#REF!</v>
      </c>
      <c r="Q38" s="47" t="e">
        <v>#REF!</v>
      </c>
      <c r="R38" s="47" t="e">
        <v>#REF!</v>
      </c>
      <c r="S38" s="154">
        <f t="shared" si="1"/>
        <v>137.66430322025394</v>
      </c>
      <c r="T38" s="154">
        <f t="shared" si="0"/>
        <v>90.43915304932122</v>
      </c>
    </row>
    <row r="39" spans="2:20" ht="24.75" customHeight="1">
      <c r="B39" s="50">
        <v>35</v>
      </c>
      <c r="C39" s="51" t="s">
        <v>52</v>
      </c>
      <c r="D39" s="44">
        <f>'[1]budget2017-18(District)'!G4031</f>
        <v>0</v>
      </c>
      <c r="E39" s="44">
        <f>'[1]budget2017-18(District)'!J4031</f>
        <v>0</v>
      </c>
      <c r="F39" s="44">
        <f>'[1]budget2017-18(District)'!M4031</f>
        <v>0</v>
      </c>
      <c r="G39" s="44">
        <f>'[1]State Budget 2018-19(P)'!G1637</f>
        <v>105980.33</v>
      </c>
      <c r="H39" s="44">
        <f>'[1]State Budget 2018-19(P)'!J1637</f>
        <v>421.65</v>
      </c>
      <c r="I39" s="44">
        <f>'[1]State Budget 2018-19(P)'!M1637</f>
        <v>60.41</v>
      </c>
      <c r="J39" s="48">
        <v>718.49790000000007</v>
      </c>
      <c r="K39" s="48">
        <v>398.9889</v>
      </c>
      <c r="L39" s="48">
        <v>398.9889</v>
      </c>
      <c r="M39" s="48" t="e">
        <v>#REF!</v>
      </c>
      <c r="N39" s="48" t="e">
        <v>#REF!</v>
      </c>
      <c r="O39" s="48" t="e">
        <v>#REF!</v>
      </c>
      <c r="P39" s="47" t="e">
        <v>#REF!</v>
      </c>
      <c r="Q39" s="47" t="e">
        <v>#REF!</v>
      </c>
      <c r="R39" s="47" t="e">
        <v>#REF!</v>
      </c>
      <c r="S39" s="154">
        <f t="shared" si="1"/>
        <v>55.530976499722541</v>
      </c>
      <c r="T39" s="154">
        <f t="shared" si="0"/>
        <v>100</v>
      </c>
    </row>
    <row r="40" spans="2:20" ht="24" customHeight="1">
      <c r="B40" s="50">
        <v>36</v>
      </c>
      <c r="C40" s="51" t="s">
        <v>55</v>
      </c>
      <c r="D40" s="44">
        <f>'[1]budget2017-18(District)'!G4039</f>
        <v>0</v>
      </c>
      <c r="E40" s="44">
        <f>'[1]budget2017-18(District)'!J4039</f>
        <v>0</v>
      </c>
      <c r="F40" s="44">
        <f>'[1]budget2017-18(District)'!M4039</f>
        <v>0</v>
      </c>
      <c r="G40" s="44">
        <f>'[1]State Budget 2018-19(P)'!G1645</f>
        <v>58258.96</v>
      </c>
      <c r="H40" s="44">
        <f>'[1]State Budget 2018-19(P)'!J1645</f>
        <v>28707.67</v>
      </c>
      <c r="I40" s="44">
        <f>'[1]State Budget 2018-19(P)'!M1645</f>
        <v>17083.48</v>
      </c>
      <c r="J40" s="48">
        <v>696.64670000000001</v>
      </c>
      <c r="K40" s="48">
        <v>451.50730000000004</v>
      </c>
      <c r="L40" s="48">
        <v>381.02830000000006</v>
      </c>
      <c r="M40" s="48"/>
      <c r="N40" s="48"/>
      <c r="O40" s="48"/>
      <c r="P40" s="47">
        <v>52392.010800000004</v>
      </c>
      <c r="Q40" s="47">
        <v>47374.613400000009</v>
      </c>
      <c r="R40" s="47">
        <v>46900.498899999999</v>
      </c>
      <c r="S40" s="154">
        <f t="shared" si="1"/>
        <v>64.81151780378778</v>
      </c>
      <c r="T40" s="154">
        <f t="shared" si="0"/>
        <v>84.390285605570497</v>
      </c>
    </row>
    <row r="41" spans="2:20" ht="23.25" customHeight="1">
      <c r="B41" s="50">
        <v>37</v>
      </c>
      <c r="C41" s="51" t="s">
        <v>91</v>
      </c>
      <c r="D41" s="44">
        <f>'[1]budget2017-18(District)'!G4040</f>
        <v>0</v>
      </c>
      <c r="E41" s="44">
        <f>'[1]budget2017-18(District)'!J4040</f>
        <v>0</v>
      </c>
      <c r="F41" s="44">
        <f>'[1]budget2017-18(District)'!M4040</f>
        <v>0</v>
      </c>
      <c r="G41" s="44">
        <f>'[1]State Budget 2018-19(P)'!G1646</f>
        <v>3762.88</v>
      </c>
      <c r="H41" s="44">
        <f>'[1]State Budget 2018-19(P)'!J1646</f>
        <v>229.97</v>
      </c>
      <c r="I41" s="44">
        <f>'[1]State Budget 2018-19(P)'!M1646</f>
        <v>92.359999999999985</v>
      </c>
      <c r="J41" s="48">
        <v>66.098299999999995</v>
      </c>
      <c r="K41" s="48">
        <v>21.371599999999997</v>
      </c>
      <c r="L41" s="48">
        <v>21.371599999999997</v>
      </c>
      <c r="M41" s="48"/>
      <c r="N41" s="48"/>
      <c r="O41" s="48"/>
      <c r="P41" s="47">
        <v>3579.4905999999996</v>
      </c>
      <c r="Q41" s="47">
        <v>2457.3510000000001</v>
      </c>
      <c r="R41" s="47">
        <v>2035.3741000000002</v>
      </c>
      <c r="S41" s="154">
        <f t="shared" si="1"/>
        <v>32.333055464361408</v>
      </c>
      <c r="T41" s="154">
        <f t="shared" si="0"/>
        <v>100</v>
      </c>
    </row>
    <row r="42" spans="2:20" ht="49.5" customHeight="1">
      <c r="B42" s="50">
        <v>38</v>
      </c>
      <c r="C42" s="49" t="s">
        <v>90</v>
      </c>
      <c r="D42" s="44">
        <f>'[1]budget2017-18(District)'!G4042</f>
        <v>0</v>
      </c>
      <c r="E42" s="44">
        <f>'[1]budget2017-18(District)'!J4042</f>
        <v>0</v>
      </c>
      <c r="F42" s="44">
        <f>'[1]budget2017-18(District)'!M4042</f>
        <v>0</v>
      </c>
      <c r="G42" s="44">
        <f>'[1]State Budget 2018-19(P)'!G1648</f>
        <v>31291.919999999998</v>
      </c>
      <c r="H42" s="44">
        <f>'[1]State Budget 2018-19(P)'!J1648</f>
        <v>7185.3499999999985</v>
      </c>
      <c r="I42" s="44">
        <f>'[1]State Budget 2018-19(P)'!M1648</f>
        <v>2256.7200000000003</v>
      </c>
      <c r="J42" s="48">
        <v>929.70490000000007</v>
      </c>
      <c r="K42" s="48">
        <v>706.73969999999997</v>
      </c>
      <c r="L42" s="48">
        <v>469.72769999999997</v>
      </c>
      <c r="M42" s="53"/>
      <c r="N42" s="53"/>
      <c r="O42" s="53"/>
      <c r="P42" s="52">
        <v>63893.4637</v>
      </c>
      <c r="Q42" s="52">
        <v>51445.129300000001</v>
      </c>
      <c r="R42" s="52">
        <v>25852.851999999999</v>
      </c>
      <c r="S42" s="155">
        <f t="shared" si="1"/>
        <v>76.017637424520402</v>
      </c>
      <c r="T42" s="155">
        <f t="shared" si="0"/>
        <v>66.464031948396268</v>
      </c>
    </row>
    <row r="43" spans="2:20" ht="27.75" customHeight="1">
      <c r="B43" s="50">
        <v>39</v>
      </c>
      <c r="C43" s="49" t="s">
        <v>151</v>
      </c>
      <c r="D43" s="44"/>
      <c r="E43" s="44"/>
      <c r="F43" s="44"/>
      <c r="G43" s="44"/>
      <c r="H43" s="44"/>
      <c r="I43" s="44"/>
      <c r="J43" s="48">
        <v>266.37119999999999</v>
      </c>
      <c r="K43" s="48">
        <v>266.37569999999999</v>
      </c>
      <c r="L43" s="48">
        <v>209.76879999999997</v>
      </c>
      <c r="M43" s="53"/>
      <c r="N43" s="53"/>
      <c r="O43" s="53"/>
      <c r="P43" s="52"/>
      <c r="Q43" s="52"/>
      <c r="R43" s="52"/>
      <c r="S43" s="154">
        <f t="shared" si="1"/>
        <v>100.00168937182399</v>
      </c>
      <c r="T43" s="154">
        <f t="shared" si="0"/>
        <v>78.749225248399142</v>
      </c>
    </row>
    <row r="44" spans="2:20" ht="24.75" customHeight="1">
      <c r="B44" s="50">
        <v>40</v>
      </c>
      <c r="C44" s="17" t="s">
        <v>144</v>
      </c>
      <c r="D44" s="44">
        <f>'[1]budget2017-18(District)'!G4044</f>
        <v>0</v>
      </c>
      <c r="E44" s="44">
        <f>'[1]budget2017-18(District)'!J4044</f>
        <v>0</v>
      </c>
      <c r="F44" s="44">
        <f>'[1]budget2017-18(District)'!M4044</f>
        <v>0</v>
      </c>
      <c r="G44" s="44">
        <f>'[1]State Budget 2018-19(P)'!G1650</f>
        <v>1479.08</v>
      </c>
      <c r="H44" s="44">
        <f>'[1]State Budget 2018-19(P)'!J1650</f>
        <v>673.14</v>
      </c>
      <c r="I44" s="44">
        <f>'[1]State Budget 2018-19(P)'!M1650</f>
        <v>301.69</v>
      </c>
      <c r="J44" s="48">
        <v>15.4381</v>
      </c>
      <c r="K44" s="48">
        <v>8</v>
      </c>
      <c r="L44" s="48">
        <v>8</v>
      </c>
      <c r="M44" s="48"/>
      <c r="N44" s="48"/>
      <c r="O44" s="48"/>
      <c r="P44" s="47">
        <v>1483.3354999999997</v>
      </c>
      <c r="Q44" s="47">
        <v>1457.6288</v>
      </c>
      <c r="R44" s="47">
        <v>1190.0188000000001</v>
      </c>
      <c r="S44" s="154">
        <f t="shared" si="1"/>
        <v>51.81984829739411</v>
      </c>
      <c r="T44" s="154">
        <v>0</v>
      </c>
    </row>
    <row r="45" spans="2:20" ht="24" customHeight="1">
      <c r="B45" s="50">
        <v>41</v>
      </c>
      <c r="C45" s="51" t="s">
        <v>60</v>
      </c>
      <c r="D45" s="44">
        <f>'[1]budget2017-18(District)'!G4046</f>
        <v>0</v>
      </c>
      <c r="E45" s="44">
        <f>'[1]budget2017-18(District)'!J4046</f>
        <v>0</v>
      </c>
      <c r="F45" s="44">
        <f>'[1]budget2017-18(District)'!M4046</f>
        <v>0</v>
      </c>
      <c r="G45" s="44">
        <f>'[1]State Budget 2018-19(P)'!G1652</f>
        <v>45850.869999999995</v>
      </c>
      <c r="H45" s="44">
        <f>'[1]State Budget 2018-19(P)'!J1652</f>
        <v>42625.420000000006</v>
      </c>
      <c r="I45" s="44">
        <f>'[1]State Budget 2018-19(P)'!M1652</f>
        <v>9901.5400000000009</v>
      </c>
      <c r="J45" s="48">
        <v>10.0001</v>
      </c>
      <c r="K45" s="48">
        <v>10</v>
      </c>
      <c r="L45" s="48">
        <v>10</v>
      </c>
      <c r="M45" s="48"/>
      <c r="N45" s="48"/>
      <c r="O45" s="48"/>
      <c r="P45" s="47">
        <v>51566.408499999998</v>
      </c>
      <c r="Q45" s="47">
        <v>50388.78</v>
      </c>
      <c r="R45" s="47">
        <v>40545.910000000003</v>
      </c>
      <c r="S45" s="154">
        <f t="shared" si="1"/>
        <v>99.999000009999904</v>
      </c>
      <c r="T45" s="154">
        <f t="shared" si="0"/>
        <v>100</v>
      </c>
    </row>
    <row r="46" spans="2:20" ht="23.25" customHeight="1">
      <c r="B46" s="50">
        <v>42</v>
      </c>
      <c r="C46" s="51" t="s">
        <v>61</v>
      </c>
      <c r="D46" s="44">
        <f>'[1]budget2017-18(District)'!G4047</f>
        <v>0</v>
      </c>
      <c r="E46" s="44">
        <f>'[1]budget2017-18(District)'!J4047</f>
        <v>0</v>
      </c>
      <c r="F46" s="44">
        <f>'[1]budget2017-18(District)'!M4047</f>
        <v>0</v>
      </c>
      <c r="G46" s="44">
        <f>'[1]State Budget 2018-19(P)'!G1653</f>
        <v>30424.370000000003</v>
      </c>
      <c r="H46" s="44">
        <f>'[1]State Budget 2018-19(P)'!J1653</f>
        <v>14019.800000000003</v>
      </c>
      <c r="I46" s="44">
        <f>'[1]State Budget 2018-19(P)'!M1653</f>
        <v>5971.4699999999993</v>
      </c>
      <c r="J46" s="48">
        <v>180.84979999999999</v>
      </c>
      <c r="K46" s="48">
        <v>20.295400000000001</v>
      </c>
      <c r="L46" s="48">
        <v>17.2331</v>
      </c>
      <c r="M46" s="48"/>
      <c r="N46" s="48"/>
      <c r="O46" s="48"/>
      <c r="P46" s="47">
        <v>32221.988499999999</v>
      </c>
      <c r="Q46" s="47">
        <v>29848.9005</v>
      </c>
      <c r="R46" s="47">
        <v>25290.653299999994</v>
      </c>
      <c r="S46" s="154">
        <f t="shared" si="1"/>
        <v>11.222240776600252</v>
      </c>
      <c r="T46" s="154">
        <f t="shared" si="0"/>
        <v>84.911359224257708</v>
      </c>
    </row>
    <row r="47" spans="2:20" ht="24" customHeight="1">
      <c r="B47" s="50">
        <v>43</v>
      </c>
      <c r="C47" s="51" t="s">
        <v>62</v>
      </c>
      <c r="D47" s="44">
        <f>'[1]budget2017-18(District)'!G4048</f>
        <v>0</v>
      </c>
      <c r="E47" s="44">
        <f>'[1]budget2017-18(District)'!J4048</f>
        <v>0</v>
      </c>
      <c r="F47" s="44">
        <f>'[1]budget2017-18(District)'!M4048</f>
        <v>0</v>
      </c>
      <c r="G47" s="44">
        <f>'[1]State Budget 2018-19(P)'!G1654</f>
        <v>10345.590000000002</v>
      </c>
      <c r="H47" s="44">
        <f>'[1]State Budget 2018-19(P)'!J1654</f>
        <v>3144.6</v>
      </c>
      <c r="I47" s="44">
        <f>'[1]State Budget 2018-19(P)'!M1654</f>
        <v>0</v>
      </c>
      <c r="J47" s="48">
        <v>1370.2007000000006</v>
      </c>
      <c r="K47" s="48">
        <v>677.8</v>
      </c>
      <c r="L47" s="48">
        <v>418.6</v>
      </c>
      <c r="M47" s="48" t="e">
        <v>#REF!</v>
      </c>
      <c r="N47" s="48" t="e">
        <v>#REF!</v>
      </c>
      <c r="O47" s="48" t="e">
        <v>#REF!</v>
      </c>
      <c r="P47" s="47" t="e">
        <v>#REF!</v>
      </c>
      <c r="Q47" s="47" t="e">
        <v>#REF!</v>
      </c>
      <c r="R47" s="47" t="e">
        <v>#REF!</v>
      </c>
      <c r="S47" s="154">
        <f t="shared" si="1"/>
        <v>49.467205789633567</v>
      </c>
      <c r="T47" s="154">
        <f t="shared" si="0"/>
        <v>61.758630864561823</v>
      </c>
    </row>
    <row r="48" spans="2:20" ht="27.75" customHeight="1">
      <c r="B48" s="50">
        <v>44</v>
      </c>
      <c r="C48" s="51" t="s">
        <v>63</v>
      </c>
      <c r="D48" s="44">
        <f>'[1]budget2017-18(District)'!G4051</f>
        <v>0</v>
      </c>
      <c r="E48" s="44">
        <f>'[1]budget2017-18(District)'!J4051</f>
        <v>0</v>
      </c>
      <c r="F48" s="44">
        <f>'[1]budget2017-18(District)'!M4051</f>
        <v>0</v>
      </c>
      <c r="G48" s="44">
        <f>'[1]State Budget 2018-19(P)'!G1655</f>
        <v>210321.61999999997</v>
      </c>
      <c r="H48" s="44">
        <f>'[1]State Budget 2018-19(P)'!J1655</f>
        <v>92747.140000000014</v>
      </c>
      <c r="I48" s="44">
        <f>'[1]State Budget 2018-19(P)'!M1655</f>
        <v>42733.38</v>
      </c>
      <c r="J48" s="48">
        <v>98.490499999999997</v>
      </c>
      <c r="K48" s="48">
        <v>87.444199999999995</v>
      </c>
      <c r="L48" s="48">
        <v>87.389300000000006</v>
      </c>
      <c r="M48" s="48"/>
      <c r="N48" s="48"/>
      <c r="O48" s="48"/>
      <c r="P48" s="47">
        <v>226330.25379999995</v>
      </c>
      <c r="Q48" s="47">
        <v>221775.03650000005</v>
      </c>
      <c r="R48" s="47">
        <v>201567.24649999998</v>
      </c>
      <c r="S48" s="154">
        <f t="shared" si="1"/>
        <v>88.784400525939049</v>
      </c>
      <c r="T48" s="154">
        <f t="shared" si="0"/>
        <v>99.937217105308306</v>
      </c>
    </row>
    <row r="49" spans="1:20" ht="21.75" customHeight="1">
      <c r="A49" s="99"/>
      <c r="B49" s="50">
        <v>45</v>
      </c>
      <c r="C49" s="49" t="s">
        <v>67</v>
      </c>
      <c r="D49" s="44">
        <f>'[1]budget2017-18(District)'!G4055</f>
        <v>0</v>
      </c>
      <c r="E49" s="44">
        <f>'[1]budget2017-18(District)'!J4055</f>
        <v>0</v>
      </c>
      <c r="F49" s="44">
        <f>'[1]budget2017-18(District)'!M4055</f>
        <v>0</v>
      </c>
      <c r="G49" s="44">
        <f>'[1]State Budget 2018-19(P)'!G1659</f>
        <v>1539.5900000000001</v>
      </c>
      <c r="H49" s="44">
        <f>'[1]State Budget 2018-19(P)'!J1659</f>
        <v>25</v>
      </c>
      <c r="I49" s="44">
        <f>'[1]State Budget 2018-19(P)'!M1659</f>
        <v>0</v>
      </c>
      <c r="J49" s="48">
        <v>75.170299999999997</v>
      </c>
      <c r="K49" s="48">
        <v>75.170299999999983</v>
      </c>
      <c r="L49" s="48">
        <v>57.428500000000007</v>
      </c>
      <c r="M49" s="48"/>
      <c r="N49" s="48"/>
      <c r="O49" s="48"/>
      <c r="P49" s="47">
        <v>9930.3302000000003</v>
      </c>
      <c r="Q49" s="47">
        <v>9304.4146000000001</v>
      </c>
      <c r="R49" s="47">
        <v>8528.4845999999998</v>
      </c>
      <c r="S49" s="154">
        <f t="shared" si="1"/>
        <v>99.999999999999972</v>
      </c>
      <c r="T49" s="154">
        <f t="shared" si="0"/>
        <v>76.397859260904937</v>
      </c>
    </row>
    <row r="50" spans="1:20" ht="21.75" customHeight="1">
      <c r="A50" s="99"/>
      <c r="B50" s="50">
        <v>46</v>
      </c>
      <c r="C50" s="51" t="s">
        <v>177</v>
      </c>
      <c r="D50" s="44"/>
      <c r="E50" s="44"/>
      <c r="F50" s="44"/>
      <c r="G50" s="44"/>
      <c r="H50" s="44"/>
      <c r="I50" s="44"/>
      <c r="J50" s="48">
        <v>30</v>
      </c>
      <c r="K50" s="48">
        <v>20</v>
      </c>
      <c r="L50" s="48">
        <v>0</v>
      </c>
      <c r="M50" s="48"/>
      <c r="N50" s="48"/>
      <c r="O50" s="48"/>
      <c r="P50" s="47"/>
      <c r="Q50" s="47"/>
      <c r="R50" s="47"/>
      <c r="S50" s="154">
        <f t="shared" si="1"/>
        <v>66.666666666666657</v>
      </c>
      <c r="T50" s="154">
        <f t="shared" si="0"/>
        <v>0</v>
      </c>
    </row>
    <row r="51" spans="1:20" ht="21.75" customHeight="1">
      <c r="A51" s="99"/>
      <c r="B51" s="50">
        <v>47</v>
      </c>
      <c r="C51" s="49" t="s">
        <v>74</v>
      </c>
      <c r="D51" s="44"/>
      <c r="E51" s="44"/>
      <c r="F51" s="44"/>
      <c r="G51" s="44"/>
      <c r="H51" s="44"/>
      <c r="I51" s="44"/>
      <c r="J51" s="48">
        <v>3215.4571999999998</v>
      </c>
      <c r="K51" s="48">
        <v>781.15530000000001</v>
      </c>
      <c r="L51" s="48">
        <v>781.15530000000001</v>
      </c>
      <c r="M51" s="48"/>
      <c r="N51" s="48"/>
      <c r="O51" s="48"/>
      <c r="P51" s="47">
        <v>1960968.5707000003</v>
      </c>
      <c r="Q51" s="47">
        <v>892013.16</v>
      </c>
      <c r="R51" s="47">
        <v>880733.02</v>
      </c>
      <c r="S51" s="154">
        <f t="shared" si="1"/>
        <v>24.293755177335282</v>
      </c>
      <c r="T51" s="154">
        <f t="shared" si="0"/>
        <v>100</v>
      </c>
    </row>
    <row r="52" spans="1:20" ht="26.25" customHeight="1">
      <c r="B52" s="46"/>
      <c r="C52" s="45" t="s">
        <v>77</v>
      </c>
      <c r="D52" s="44">
        <f t="shared" ref="D52:I52" si="2">SUM(D5:D51)</f>
        <v>0</v>
      </c>
      <c r="E52" s="44">
        <f t="shared" si="2"/>
        <v>0</v>
      </c>
      <c r="F52" s="44">
        <f t="shared" si="2"/>
        <v>0</v>
      </c>
      <c r="G52" s="44" t="e">
        <f t="shared" si="2"/>
        <v>#REF!</v>
      </c>
      <c r="H52" s="44" t="e">
        <f t="shared" si="2"/>
        <v>#REF!</v>
      </c>
      <c r="I52" s="44" t="e">
        <f t="shared" si="2"/>
        <v>#REF!</v>
      </c>
      <c r="J52" s="134">
        <f>SUM(J5:J51)</f>
        <v>19657.263800000001</v>
      </c>
      <c r="K52" s="134">
        <f t="shared" ref="K52:L52" si="3">SUM(K5:K51)</f>
        <v>12634.680100000001</v>
      </c>
      <c r="L52" s="134">
        <f t="shared" si="3"/>
        <v>10831.057900000002</v>
      </c>
      <c r="M52" s="134" t="e">
        <v>#REF!</v>
      </c>
      <c r="N52" s="134" t="e">
        <v>#REF!</v>
      </c>
      <c r="O52" s="134" t="e">
        <v>#REF!</v>
      </c>
      <c r="P52" s="134" t="e">
        <v>#REF!</v>
      </c>
      <c r="Q52" s="134" t="e">
        <v>#REF!</v>
      </c>
      <c r="R52" s="134" t="e">
        <v>#REF!</v>
      </c>
      <c r="S52" s="156">
        <f t="shared" si="1"/>
        <v>64.274866678036858</v>
      </c>
      <c r="T52" s="156">
        <f t="shared" si="0"/>
        <v>85.724828917512525</v>
      </c>
    </row>
    <row r="54" spans="1:20" ht="28.5" customHeight="1">
      <c r="J54" s="43"/>
    </row>
    <row r="56" spans="1:20" ht="16.5" customHeight="1">
      <c r="J56" s="25" t="s">
        <v>75</v>
      </c>
    </row>
    <row r="57" spans="1:20">
      <c r="D57" s="25"/>
    </row>
  </sheetData>
  <mergeCells count="3">
    <mergeCell ref="C1:T1"/>
    <mergeCell ref="S2:T2"/>
    <mergeCell ref="C2:L2"/>
  </mergeCells>
  <printOptions horizontalCentered="1"/>
  <pageMargins left="0.118110236220472" right="0.118110236220472" top="0.15748031496063" bottom="0.15748031496063" header="0.31496062992126" footer="0.31496062992126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5"/>
  <sheetViews>
    <sheetView view="pageBreakPreview" zoomScale="85" zoomScaleSheetLayoutView="85" workbookViewId="0">
      <selection activeCell="R51" sqref="R51"/>
    </sheetView>
  </sheetViews>
  <sheetFormatPr defaultRowHeight="12.75"/>
  <cols>
    <col min="1" max="1" width="6.85546875" customWidth="1"/>
    <col min="2" max="2" width="8.42578125" customWidth="1"/>
    <col min="3" max="3" width="34.140625" customWidth="1"/>
    <col min="4" max="6" width="0.140625" hidden="1" customWidth="1"/>
    <col min="7" max="7" width="11.42578125" hidden="1" customWidth="1"/>
    <col min="8" max="8" width="9.7109375" hidden="1" customWidth="1"/>
    <col min="9" max="9" width="8.5703125" hidden="1" customWidth="1"/>
    <col min="10" max="10" width="0.140625" hidden="1" customWidth="1"/>
    <col min="11" max="11" width="8.5703125" hidden="1" customWidth="1"/>
    <col min="12" max="13" width="0.140625" hidden="1" customWidth="1"/>
    <col min="14" max="14" width="8.140625" hidden="1" customWidth="1"/>
    <col min="15" max="15" width="4.42578125" hidden="1" customWidth="1"/>
    <col min="16" max="16" width="20.42578125" customWidth="1"/>
    <col min="17" max="17" width="18.140625" customWidth="1"/>
    <col min="18" max="18" width="17.5703125" customWidth="1"/>
    <col min="19" max="19" width="21.28515625" customWidth="1"/>
    <col min="20" max="20" width="24.85546875" customWidth="1"/>
    <col min="21" max="21" width="0.42578125" customWidth="1"/>
  </cols>
  <sheetData>
    <row r="1" spans="1:20" ht="38.25" customHeight="1">
      <c r="A1" s="193" t="s">
        <v>187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ht="36" customHeight="1">
      <c r="C2" s="195" t="s">
        <v>199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4" t="s">
        <v>200</v>
      </c>
      <c r="T2" s="194"/>
    </row>
    <row r="3" spans="1:20" ht="82.5" customHeight="1">
      <c r="A3" s="1"/>
      <c r="B3" s="2" t="s">
        <v>0</v>
      </c>
      <c r="C3" s="3" t="s">
        <v>1</v>
      </c>
      <c r="D3" s="4" t="s">
        <v>2</v>
      </c>
      <c r="E3" s="5" t="s">
        <v>3</v>
      </c>
      <c r="F3" s="5" t="s">
        <v>4</v>
      </c>
      <c r="G3" s="4" t="s">
        <v>2</v>
      </c>
      <c r="H3" s="5" t="s">
        <v>3</v>
      </c>
      <c r="I3" s="5" t="s">
        <v>4</v>
      </c>
      <c r="J3" s="6" t="s">
        <v>5</v>
      </c>
      <c r="K3" s="6" t="s">
        <v>6</v>
      </c>
      <c r="L3" s="6" t="s">
        <v>7</v>
      </c>
      <c r="M3" s="4" t="s">
        <v>2</v>
      </c>
      <c r="N3" s="5" t="s">
        <v>3</v>
      </c>
      <c r="O3" s="5" t="s">
        <v>4</v>
      </c>
      <c r="P3" s="6" t="s">
        <v>8</v>
      </c>
      <c r="Q3" s="6" t="s">
        <v>9</v>
      </c>
      <c r="R3" s="6" t="s">
        <v>10</v>
      </c>
      <c r="S3" s="7" t="s">
        <v>11</v>
      </c>
      <c r="T3" s="7" t="s">
        <v>12</v>
      </c>
    </row>
    <row r="4" spans="1:20" ht="17.25" customHeight="1">
      <c r="B4" s="8" t="s">
        <v>13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>
        <v>2</v>
      </c>
      <c r="Q4" s="9">
        <v>3</v>
      </c>
      <c r="R4" s="9">
        <v>4</v>
      </c>
      <c r="S4" s="8">
        <v>5</v>
      </c>
      <c r="T4" s="10">
        <v>6</v>
      </c>
    </row>
    <row r="5" spans="1:20" ht="29.25" customHeight="1">
      <c r="B5" s="11">
        <v>1</v>
      </c>
      <c r="C5" s="12" t="s">
        <v>14</v>
      </c>
      <c r="D5" s="13">
        <f>'[1]budget2017-18(District)'!G3988</f>
        <v>0</v>
      </c>
      <c r="E5" s="13">
        <f>'[1]budget2017-18(District)'!J3988</f>
        <v>0</v>
      </c>
      <c r="F5" s="13">
        <f>'[1]budget2017-18(District)'!M3988</f>
        <v>0</v>
      </c>
      <c r="G5" s="13">
        <f>'[1]State Budget 2018-19(P)'!G1596/100</f>
        <v>199.99980000000002</v>
      </c>
      <c r="H5" s="13">
        <f>'[1]State Budget 2018-19(P)'!J1596/100</f>
        <v>69.805700000000002</v>
      </c>
      <c r="I5" s="13">
        <f>'[1]State Budget 2018-19(P)'!M32/100</f>
        <v>29.710599999999999</v>
      </c>
      <c r="J5" s="13">
        <f>'[1]CSS Budget 2019-20(P)'!H445/100</f>
        <v>191.5463</v>
      </c>
      <c r="K5" s="13">
        <f>'[1]CSS Budget 2019-20(P)'!O445/100</f>
        <v>79.998100000000008</v>
      </c>
      <c r="L5" s="13">
        <f>'[1]CSS Budget 2019-20(P)'!V445/100</f>
        <v>36.061999999999998</v>
      </c>
      <c r="M5" s="13"/>
      <c r="N5" s="13"/>
      <c r="O5" s="13"/>
      <c r="P5" s="100">
        <v>282.9468</v>
      </c>
      <c r="Q5" s="100">
        <v>253.77530000000007</v>
      </c>
      <c r="R5" s="100">
        <v>221.42590000000004</v>
      </c>
      <c r="S5" s="88">
        <f>Q5/P5*100</f>
        <v>89.690111356622552</v>
      </c>
      <c r="T5" s="88">
        <f>R5/Q5*100</f>
        <v>87.252738938738318</v>
      </c>
    </row>
    <row r="6" spans="1:20" ht="29.25" customHeight="1">
      <c r="B6" s="14">
        <v>2</v>
      </c>
      <c r="C6" s="15" t="s">
        <v>15</v>
      </c>
      <c r="D6" s="13">
        <f>'[1]budget2017-18(District)'!G3989</f>
        <v>0</v>
      </c>
      <c r="E6" s="13">
        <f>'[1]budget2017-18(District)'!J3989</f>
        <v>0</v>
      </c>
      <c r="F6" s="13">
        <f>'[1]budget2017-18(District)'!M3989</f>
        <v>0</v>
      </c>
      <c r="G6" s="13">
        <f>'[1]State Budget 2018-19(P)'!G1597/100</f>
        <v>283.85059999999999</v>
      </c>
      <c r="H6" s="13">
        <f>'[1]State Budget 2018-19(P)'!J1597/100</f>
        <v>104.97399999999999</v>
      </c>
      <c r="I6" s="13">
        <f>'[1]State Budget 2018-19(P)'!M1597/100</f>
        <v>67.4375</v>
      </c>
      <c r="J6" s="13" t="e">
        <f>'[1]CSS Budget 2019-20(P)'!#REF!/100</f>
        <v>#REF!</v>
      </c>
      <c r="K6" s="13" t="e">
        <f>'[1]CSS Budget 2019-20(P)'!#REF!/100</f>
        <v>#REF!</v>
      </c>
      <c r="L6" s="13" t="e">
        <f>'[1]CSS Budget 2019-20(P)'!#REF!/100</f>
        <v>#REF!</v>
      </c>
      <c r="M6" s="13"/>
      <c r="N6" s="13"/>
      <c r="O6" s="13"/>
      <c r="P6" s="100">
        <v>306.31060000000002</v>
      </c>
      <c r="Q6" s="100">
        <v>241.90421000000006</v>
      </c>
      <c r="R6" s="100">
        <v>234.35460000000003</v>
      </c>
      <c r="S6" s="88">
        <f t="shared" ref="S6:S69" si="0">Q6/P6*100</f>
        <v>78.973502712606106</v>
      </c>
      <c r="T6" s="88">
        <f t="shared" ref="T6:T69" si="1">R6/Q6*100</f>
        <v>96.879091108005099</v>
      </c>
    </row>
    <row r="7" spans="1:20" ht="29.25" customHeight="1">
      <c r="B7" s="14">
        <v>3</v>
      </c>
      <c r="C7" s="16" t="s">
        <v>16</v>
      </c>
      <c r="D7" s="13">
        <f>'[1]budget2017-18(District)'!G3990</f>
        <v>0</v>
      </c>
      <c r="E7" s="13">
        <f>'[1]budget2017-18(District)'!J3990</f>
        <v>0</v>
      </c>
      <c r="F7" s="13">
        <f>'[1]budget2017-18(District)'!M3990</f>
        <v>0</v>
      </c>
      <c r="G7" s="13">
        <f>'[1]State Budget 2018-19(P)'!G1598/100</f>
        <v>267.28989999999993</v>
      </c>
      <c r="H7" s="13">
        <f>'[1]State Budget 2018-19(P)'!J1598/100</f>
        <v>12.0097</v>
      </c>
      <c r="I7" s="13">
        <f>'[1]State Budget 2018-19(P)'!M1598/100</f>
        <v>4.9636000000000005</v>
      </c>
      <c r="J7" s="13" t="e">
        <f>'[1]CSS Budget 2019-20(P)'!#REF!/100</f>
        <v>#REF!</v>
      </c>
      <c r="K7" s="13" t="e">
        <f>'[1]CSS Budget 2019-20(P)'!#REF!/100</f>
        <v>#REF!</v>
      </c>
      <c r="L7" s="13" t="e">
        <f>'[1]CSS Budget 2019-20(P)'!#REF!/100</f>
        <v>#REF!</v>
      </c>
      <c r="M7" s="13"/>
      <c r="N7" s="13"/>
      <c r="O7" s="13"/>
      <c r="P7" s="100">
        <v>277.20549999999997</v>
      </c>
      <c r="Q7" s="100">
        <v>269.63849999999996</v>
      </c>
      <c r="R7" s="100">
        <v>266.55540000000002</v>
      </c>
      <c r="S7" s="88">
        <f t="shared" si="0"/>
        <v>97.270256181785712</v>
      </c>
      <c r="T7" s="88">
        <f t="shared" si="1"/>
        <v>98.856580199044302</v>
      </c>
    </row>
    <row r="8" spans="1:20" ht="29.25" customHeight="1">
      <c r="B8" s="11">
        <v>4</v>
      </c>
      <c r="C8" s="15" t="s">
        <v>17</v>
      </c>
      <c r="D8" s="13">
        <f>'[1]budget2017-18(District)'!G3991</f>
        <v>0</v>
      </c>
      <c r="E8" s="13">
        <f>'[1]budget2017-18(District)'!J3991</f>
        <v>0</v>
      </c>
      <c r="F8" s="13">
        <f>'[1]budget2017-18(District)'!M3991</f>
        <v>0</v>
      </c>
      <c r="G8" s="13">
        <f>'[1]State Budget 2018-19(P)'!G1599/100</f>
        <v>334.56399999999996</v>
      </c>
      <c r="H8" s="13">
        <f>'[1]State Budget 2018-19(P)'!J1599/100</f>
        <v>108.68610000000002</v>
      </c>
      <c r="I8" s="13">
        <f>'[1]State Budget 2018-19(P)'!M1599/100</f>
        <v>37.548299999999998</v>
      </c>
      <c r="J8" s="13">
        <f>'[1]CSS Budget 2019-20(P)'!H446/100</f>
        <v>83.65900000000002</v>
      </c>
      <c r="K8" s="13">
        <f>'[1]CSS Budget 2019-20(P)'!O446/100</f>
        <v>0</v>
      </c>
      <c r="L8" s="13">
        <f>'[1]CSS Budget 2019-20(P)'!V446/100</f>
        <v>0</v>
      </c>
      <c r="M8" s="13"/>
      <c r="N8" s="13"/>
      <c r="O8" s="13"/>
      <c r="P8" s="100">
        <v>676.40879999999993</v>
      </c>
      <c r="Q8" s="100">
        <v>406.99260000000004</v>
      </c>
      <c r="R8" s="100">
        <v>406.99250000000001</v>
      </c>
      <c r="S8" s="88">
        <f t="shared" si="0"/>
        <v>60.169619318968074</v>
      </c>
      <c r="T8" s="88">
        <f t="shared" si="1"/>
        <v>99.999975429528689</v>
      </c>
    </row>
    <row r="9" spans="1:20" ht="29.25" customHeight="1">
      <c r="B9" s="14">
        <v>5</v>
      </c>
      <c r="C9" s="17" t="s">
        <v>18</v>
      </c>
      <c r="D9" s="13">
        <f>'[1]budget2017-18(District)'!G3992</f>
        <v>0</v>
      </c>
      <c r="E9" s="13">
        <f>'[1]budget2017-18(District)'!J3992</f>
        <v>0</v>
      </c>
      <c r="F9" s="13">
        <f>'[1]budget2017-18(District)'!M3992</f>
        <v>0</v>
      </c>
      <c r="G9" s="13">
        <f>'[1]State Budget 2018-19(P)'!G1600/100</f>
        <v>0.99099999999999999</v>
      </c>
      <c r="H9" s="13">
        <f>'[1]State Budget 2018-19(P)'!J1600/100</f>
        <v>0.45700000000000002</v>
      </c>
      <c r="I9" s="13">
        <f>'[1]State Budget 2018-19(P)'!M1600/100</f>
        <v>0.1124</v>
      </c>
      <c r="J9" s="13">
        <f>'[1]CSS Budget 2019-20(P)'!H447/100</f>
        <v>18</v>
      </c>
      <c r="K9" s="13">
        <f>'[1]CSS Budget 2019-20(P)'!O447/100</f>
        <v>0</v>
      </c>
      <c r="L9" s="13">
        <f>'[1]CSS Budget 2019-20(P)'!V447/100</f>
        <v>0</v>
      </c>
      <c r="M9" s="13">
        <f>'[1]budget2018-19EAP(Scheme)'!O14/100</f>
        <v>189.16740000000001</v>
      </c>
      <c r="N9" s="13">
        <f>'[1]budget2018-19EAP(Scheme)'!R14/100</f>
        <v>35.255099999999999</v>
      </c>
      <c r="O9" s="13">
        <f>'[1]budget2018-19EAP(Scheme)'!AD14/100</f>
        <v>11.849500000000001</v>
      </c>
      <c r="P9" s="100">
        <v>10.404999999999999</v>
      </c>
      <c r="Q9" s="100">
        <v>10.4001</v>
      </c>
      <c r="R9" s="100">
        <v>4.1654</v>
      </c>
      <c r="S9" s="88">
        <f t="shared" si="0"/>
        <v>99.952907256126863</v>
      </c>
      <c r="T9" s="88">
        <f t="shared" si="1"/>
        <v>40.05153796598109</v>
      </c>
    </row>
    <row r="10" spans="1:20" ht="29.25" customHeight="1">
      <c r="B10" s="14">
        <v>6</v>
      </c>
      <c r="C10" s="15" t="s">
        <v>19</v>
      </c>
      <c r="D10" s="13">
        <f>'[1]budget2017-18(District)'!G3993</f>
        <v>0</v>
      </c>
      <c r="E10" s="13">
        <f>'[1]budget2017-18(District)'!J3993</f>
        <v>0</v>
      </c>
      <c r="F10" s="13">
        <f>'[1]budget2017-18(District)'!M3993</f>
        <v>0</v>
      </c>
      <c r="G10" s="13">
        <f>'[1]State Budget 2018-19(P)'!G1601/100</f>
        <v>302.31740000000002</v>
      </c>
      <c r="H10" s="13">
        <f>'[1]State Budget 2018-19(P)'!J1601/100</f>
        <v>234.09040000000002</v>
      </c>
      <c r="I10" s="13">
        <f>'[1]State Budget 2018-19(P)'!M1601/100</f>
        <v>48.875699999999995</v>
      </c>
      <c r="J10" s="13">
        <f>'[1]CSS Budget 2019-20(P)'!H448/100</f>
        <v>24.196900000000007</v>
      </c>
      <c r="K10" s="13">
        <f>'[1]CSS Budget 2019-20(P)'!O448/100</f>
        <v>0.25</v>
      </c>
      <c r="L10" s="13">
        <f>'[1]CSS Budget 2019-20(P)'!V448/100</f>
        <v>0.18969999999999998</v>
      </c>
      <c r="M10" s="13"/>
      <c r="N10" s="13"/>
      <c r="O10" s="13"/>
      <c r="P10" s="100">
        <v>406.93959999999998</v>
      </c>
      <c r="Q10" s="100">
        <v>400.35070000000002</v>
      </c>
      <c r="R10" s="100">
        <v>377.99610000000001</v>
      </c>
      <c r="S10" s="88">
        <f t="shared" si="0"/>
        <v>98.380865366752218</v>
      </c>
      <c r="T10" s="88">
        <f t="shared" si="1"/>
        <v>94.416245556708162</v>
      </c>
    </row>
    <row r="11" spans="1:20" ht="29.25" customHeight="1">
      <c r="B11" s="11">
        <v>7</v>
      </c>
      <c r="C11" s="95" t="s">
        <v>141</v>
      </c>
      <c r="D11" s="13">
        <f>'[1]budget2017-18(District)'!G3994</f>
        <v>0</v>
      </c>
      <c r="E11" s="13">
        <f>'[1]budget2017-18(District)'!J3994</f>
        <v>0</v>
      </c>
      <c r="F11" s="13">
        <f>'[1]budget2017-18(District)'!M3994</f>
        <v>0</v>
      </c>
      <c r="G11" s="13">
        <f>'[1]State Budget 2018-19(P)'!G1602/100</f>
        <v>69.110799999999998</v>
      </c>
      <c r="H11" s="13">
        <f>'[1]State Budget 2018-19(P)'!J1602/100</f>
        <v>0</v>
      </c>
      <c r="I11" s="13">
        <f>'[1]State Budget 2018-19(P)'!M1602/100</f>
        <v>0</v>
      </c>
      <c r="J11" s="13">
        <f>'[1]CSS Budget 2019-20(P)'!H449/100</f>
        <v>6</v>
      </c>
      <c r="K11" s="13">
        <f>'[1]CSS Budget 2019-20(P)'!O449/100</f>
        <v>2.6</v>
      </c>
      <c r="L11" s="13">
        <f>'[1]CSS Budget 2019-20(P)'!V449/100</f>
        <v>0</v>
      </c>
      <c r="M11" s="13"/>
      <c r="N11" s="13"/>
      <c r="O11" s="13"/>
      <c r="P11" s="100">
        <v>139.02010000000001</v>
      </c>
      <c r="Q11" s="100">
        <v>114.376</v>
      </c>
      <c r="R11" s="100">
        <v>110.62209999999999</v>
      </c>
      <c r="S11" s="88">
        <f t="shared" si="0"/>
        <v>82.272995056110588</v>
      </c>
      <c r="T11" s="88">
        <f t="shared" si="1"/>
        <v>96.717930335035305</v>
      </c>
    </row>
    <row r="12" spans="1:20" ht="29.25" customHeight="1">
      <c r="B12" s="14">
        <v>8</v>
      </c>
      <c r="C12" s="15" t="s">
        <v>20</v>
      </c>
      <c r="D12" s="13">
        <f>'[1]budget2017-18(District)'!G3995</f>
        <v>0</v>
      </c>
      <c r="E12" s="13">
        <f>'[1]budget2017-18(District)'!J3995</f>
        <v>0</v>
      </c>
      <c r="F12" s="13">
        <f>'[1]budget2017-18(District)'!M3995</f>
        <v>0</v>
      </c>
      <c r="G12" s="13">
        <f>'[1]State Budget 2018-19(P)'!G1603/100</f>
        <v>24.520699999999998</v>
      </c>
      <c r="H12" s="13">
        <f>'[1]State Budget 2018-19(P)'!J1603/100</f>
        <v>5.5914000000000001</v>
      </c>
      <c r="I12" s="13">
        <f>'[1]State Budget 2018-19(P)'!M1603/100</f>
        <v>2.2890999999999999</v>
      </c>
      <c r="J12" s="13">
        <f>'[1]CSS Budget 2019-20(P)'!H450/100</f>
        <v>9.8179999999999996</v>
      </c>
      <c r="K12" s="13">
        <f>'[1]CSS Budget 2019-20(P)'!O450/100</f>
        <v>0</v>
      </c>
      <c r="L12" s="13">
        <f>'[1]CSS Budget 2019-20(P)'!V450/100</f>
        <v>0</v>
      </c>
      <c r="M12" s="13"/>
      <c r="N12" s="13"/>
      <c r="O12" s="13"/>
      <c r="P12" s="100">
        <v>36.053400000000003</v>
      </c>
      <c r="Q12" s="100">
        <v>31.179970000000004</v>
      </c>
      <c r="R12" s="100">
        <v>26.034200000000002</v>
      </c>
      <c r="S12" s="88">
        <f t="shared" si="0"/>
        <v>86.482745039302813</v>
      </c>
      <c r="T12" s="88">
        <f t="shared" si="1"/>
        <v>83.496552434142814</v>
      </c>
    </row>
    <row r="13" spans="1:20" ht="29.25" customHeight="1">
      <c r="B13" s="14">
        <v>9</v>
      </c>
      <c r="C13" s="97" t="s">
        <v>148</v>
      </c>
      <c r="D13" s="13">
        <f>'[1]budget2017-18(District)'!G3996</f>
        <v>0</v>
      </c>
      <c r="E13" s="13">
        <f>'[1]budget2017-18(District)'!J3996</f>
        <v>0</v>
      </c>
      <c r="F13" s="13">
        <f>'[1]budget2017-18(District)'!M3996</f>
        <v>0</v>
      </c>
      <c r="G13" s="13">
        <f>'[1]State Budget 2018-19(P)'!G1604/100</f>
        <v>929.69589999999994</v>
      </c>
      <c r="H13" s="13">
        <f>'[1]State Budget 2018-19(P)'!J1604/100</f>
        <v>251.95429999999999</v>
      </c>
      <c r="I13" s="13">
        <f>'[1]State Budget 2018-19(P)'!M1604/100</f>
        <v>94.682399999999973</v>
      </c>
      <c r="J13" s="13">
        <f>'[1]CSS Budget 2019-20(P)'!H451/100</f>
        <v>96.63069999999999</v>
      </c>
      <c r="K13" s="13">
        <f>'[1]CSS Budget 2019-20(P)'!O451/100</f>
        <v>9.6081000000000021</v>
      </c>
      <c r="L13" s="13">
        <f>'[1]CSS Budget 2019-20(P)'!V451/100</f>
        <v>0</v>
      </c>
      <c r="M13" s="13">
        <f>'[1]budget2018-19EAP(Scheme)'!O16/100</f>
        <v>110.00020000000001</v>
      </c>
      <c r="N13" s="13">
        <f>'[1]budget2018-19EAP(Scheme)'!R16/100</f>
        <v>0</v>
      </c>
      <c r="O13" s="13">
        <f>'[1]budget2018-19EAP(Scheme)'!AD16/100</f>
        <v>0</v>
      </c>
      <c r="P13" s="100">
        <v>1340.1996999999997</v>
      </c>
      <c r="Q13" s="100">
        <v>1196.5559999999998</v>
      </c>
      <c r="R13" s="100">
        <v>961.9387999999999</v>
      </c>
      <c r="S13" s="88">
        <f t="shared" si="0"/>
        <v>89.281918209651906</v>
      </c>
      <c r="T13" s="88">
        <f t="shared" si="1"/>
        <v>80.392292546274476</v>
      </c>
    </row>
    <row r="14" spans="1:20" ht="29.25" customHeight="1">
      <c r="B14" s="11">
        <v>10</v>
      </c>
      <c r="C14" s="16" t="s">
        <v>22</v>
      </c>
      <c r="D14" s="13">
        <f>'[1]budget2017-18(District)'!G3997</f>
        <v>0</v>
      </c>
      <c r="E14" s="13">
        <f>'[1]budget2017-18(District)'!J3997</f>
        <v>0</v>
      </c>
      <c r="F14" s="13">
        <f>'[1]budget2017-18(District)'!M3997</f>
        <v>0</v>
      </c>
      <c r="G14" s="13">
        <f>'[1]State Budget 2018-19(P)'!G1605/100</f>
        <v>227.99140000000003</v>
      </c>
      <c r="H14" s="13">
        <f>'[1]State Budget 2018-19(P)'!J1605/100</f>
        <v>29.366599999999998</v>
      </c>
      <c r="I14" s="13">
        <f>'[1]State Budget 2018-19(P)'!M1605/100</f>
        <v>11.642300000000001</v>
      </c>
      <c r="J14" s="13">
        <f>'[1]CSS Budget 2019-20(P)'!H452/100</f>
        <v>6.5001999999999995</v>
      </c>
      <c r="K14" s="13">
        <f>'[1]CSS Budget 2019-20(P)'!O452/100</f>
        <v>1</v>
      </c>
      <c r="L14" s="13">
        <f>'[1]CSS Budget 2019-20(P)'!V452/100</f>
        <v>0</v>
      </c>
      <c r="M14" s="13"/>
      <c r="N14" s="13"/>
      <c r="O14" s="13"/>
      <c r="P14" s="100">
        <v>162.7927</v>
      </c>
      <c r="Q14" s="100">
        <v>106.42580000000002</v>
      </c>
      <c r="R14" s="100">
        <v>94.670100000000005</v>
      </c>
      <c r="S14" s="88">
        <f t="shared" si="0"/>
        <v>65.375044458381751</v>
      </c>
      <c r="T14" s="88">
        <f t="shared" si="1"/>
        <v>88.954088200417559</v>
      </c>
    </row>
    <row r="15" spans="1:20" ht="29.25" customHeight="1">
      <c r="B15" s="14">
        <v>11</v>
      </c>
      <c r="C15" s="15" t="s">
        <v>23</v>
      </c>
      <c r="D15" s="13">
        <f>'[1]budget2017-18(District)'!G3998</f>
        <v>0</v>
      </c>
      <c r="E15" s="13">
        <f>'[1]budget2017-18(District)'!J3998</f>
        <v>0</v>
      </c>
      <c r="F15" s="13">
        <f>'[1]budget2017-18(District)'!M3998</f>
        <v>0</v>
      </c>
      <c r="G15" s="13">
        <f>'[1]State Budget 2018-19(P)'!G1606/100</f>
        <v>177.32669999999999</v>
      </c>
      <c r="H15" s="13">
        <f>'[1]State Budget 2018-19(P)'!J1606/100</f>
        <v>19.242000000000001</v>
      </c>
      <c r="I15" s="13">
        <f>'[1]State Budget 2018-19(P)'!M1606/100</f>
        <v>8.3265999999999991</v>
      </c>
      <c r="J15" s="13" t="e">
        <f>'[1]CSS Budget 2019-20(P)'!#REF!/100</f>
        <v>#REF!</v>
      </c>
      <c r="K15" s="13" t="e">
        <f>'[1]CSS Budget 2019-20(P)'!#REF!/100</f>
        <v>#REF!</v>
      </c>
      <c r="L15" s="13" t="e">
        <f>'[1]CSS Budget 2019-20(P)'!#REF!/100</f>
        <v>#REF!</v>
      </c>
      <c r="M15" s="13"/>
      <c r="N15" s="13"/>
      <c r="O15" s="13"/>
      <c r="P15" s="100">
        <v>381.12239999999997</v>
      </c>
      <c r="Q15" s="100">
        <v>282.79920000000004</v>
      </c>
      <c r="R15" s="100">
        <v>134.553</v>
      </c>
      <c r="S15" s="88">
        <f t="shared" si="0"/>
        <v>74.201673792986213</v>
      </c>
      <c r="T15" s="88">
        <f t="shared" si="1"/>
        <v>47.578988908030851</v>
      </c>
    </row>
    <row r="16" spans="1:20" ht="29.25" customHeight="1">
      <c r="B16" s="14">
        <v>12</v>
      </c>
      <c r="C16" s="15" t="s">
        <v>24</v>
      </c>
      <c r="D16" s="13">
        <f>'[1]budget2017-18(District)'!G3999</f>
        <v>0</v>
      </c>
      <c r="E16" s="13">
        <f>'[1]budget2017-18(District)'!J3999</f>
        <v>0</v>
      </c>
      <c r="F16" s="13">
        <f>'[1]budget2017-18(District)'!M3999</f>
        <v>0</v>
      </c>
      <c r="G16" s="13">
        <f>'[1]State Budget 2018-19(P)'!G1607/100</f>
        <v>805.48009999999999</v>
      </c>
      <c r="H16" s="13">
        <f>'[1]State Budget 2018-19(P)'!J1607/100</f>
        <v>135.75829999999999</v>
      </c>
      <c r="I16" s="13">
        <f>'[1]State Budget 2018-19(P)'!M1607/100</f>
        <v>55.630299999999998</v>
      </c>
      <c r="J16" s="13">
        <f>'[1]CSS Budget 2019-20(P)'!H453/100</f>
        <v>1454.2804999999998</v>
      </c>
      <c r="K16" s="13">
        <f>'[1]CSS Budget 2019-20(P)'!O453/100</f>
        <v>751.95940000000007</v>
      </c>
      <c r="L16" s="13">
        <f>'[1]CSS Budget 2019-20(P)'!V453/100</f>
        <v>230.47259999999997</v>
      </c>
      <c r="M16" s="13">
        <f>'[1]budget2018-19EAP(Scheme)'!O20/100</f>
        <v>73.069999999999993</v>
      </c>
      <c r="N16" s="13">
        <f>'[1]budget2018-19EAP(Scheme)'!R20/100</f>
        <v>0</v>
      </c>
      <c r="O16" s="13">
        <f>'[1]budget2018-19EAP(Scheme)'!AD20/100</f>
        <v>0</v>
      </c>
      <c r="P16" s="100">
        <v>1302.8166000000001</v>
      </c>
      <c r="Q16" s="100">
        <v>982.29989999999987</v>
      </c>
      <c r="R16" s="100">
        <v>540.99069999999995</v>
      </c>
      <c r="S16" s="88">
        <f t="shared" si="0"/>
        <v>75.398171929955438</v>
      </c>
      <c r="T16" s="88">
        <f t="shared" si="1"/>
        <v>55.073883240749602</v>
      </c>
    </row>
    <row r="17" spans="2:20" ht="29.25" customHeight="1">
      <c r="B17" s="11">
        <v>13</v>
      </c>
      <c r="C17" s="17" t="s">
        <v>25</v>
      </c>
      <c r="D17" s="13">
        <f>'[1]budget2017-18(District)'!G4000</f>
        <v>0</v>
      </c>
      <c r="E17" s="13">
        <f>'[1]budget2017-18(District)'!J4000</f>
        <v>0</v>
      </c>
      <c r="F17" s="13">
        <f>'[1]budget2017-18(District)'!M4000</f>
        <v>0</v>
      </c>
      <c r="G17" s="13">
        <f>'[1]State Budget 2018-19(P)'!G1608/100</f>
        <v>78.852900000000005</v>
      </c>
      <c r="H17" s="13">
        <f>'[1]State Budget 2018-19(P)'!J1608/100</f>
        <v>37.995399999999997</v>
      </c>
      <c r="I17" s="13">
        <f>'[1]State Budget 2018-19(P)'!M1608/100</f>
        <v>20.131700000000002</v>
      </c>
      <c r="J17" s="13">
        <f>'[1]CSS Budget 2019-20(P)'!H454/100</f>
        <v>15</v>
      </c>
      <c r="K17" s="13">
        <f>'[1]CSS Budget 2019-20(P)'!O454/100</f>
        <v>0</v>
      </c>
      <c r="L17" s="13">
        <f>'[1]CSS Budget 2019-20(P)'!V454/100</f>
        <v>0</v>
      </c>
      <c r="M17" s="13"/>
      <c r="N17" s="13"/>
      <c r="O17" s="13"/>
      <c r="P17" s="100">
        <v>145.35299999999998</v>
      </c>
      <c r="Q17" s="100">
        <v>145.35299999999998</v>
      </c>
      <c r="R17" s="100">
        <v>110.3716</v>
      </c>
      <c r="S17" s="88">
        <v>100</v>
      </c>
      <c r="T17" s="88">
        <f t="shared" si="1"/>
        <v>75.933486064959112</v>
      </c>
    </row>
    <row r="18" spans="2:20" ht="29.25" customHeight="1">
      <c r="B18" s="14">
        <v>14</v>
      </c>
      <c r="C18" s="18" t="s">
        <v>26</v>
      </c>
      <c r="D18" s="13">
        <f>'[1]budget2017-18(District)'!G4001</f>
        <v>0</v>
      </c>
      <c r="E18" s="13">
        <f>'[1]budget2017-18(District)'!J4001</f>
        <v>0</v>
      </c>
      <c r="F18" s="13">
        <f>'[1]budget2017-18(District)'!M4001</f>
        <v>0</v>
      </c>
      <c r="G18" s="13">
        <f>'[1]State Budget 2018-19(P)'!G1609/100</f>
        <v>110.78790000000001</v>
      </c>
      <c r="H18" s="13">
        <f>'[1]State Budget 2018-19(P)'!J1609/100</f>
        <v>54.145200000000003</v>
      </c>
      <c r="I18" s="13">
        <f>'[1]State Budget 2018-19(P)'!M1609/100</f>
        <v>11.981400000000001</v>
      </c>
      <c r="J18" s="13" t="e">
        <f>'[1]CSS Budget 2019-20(P)'!#REF!/100</f>
        <v>#REF!</v>
      </c>
      <c r="K18" s="13" t="e">
        <f>'[1]CSS Budget 2019-20(P)'!#REF!/100</f>
        <v>#REF!</v>
      </c>
      <c r="L18" s="13" t="e">
        <f>'[1]CSS Budget 2019-20(P)'!#REF!/100</f>
        <v>#REF!</v>
      </c>
      <c r="M18" s="13"/>
      <c r="N18" s="13"/>
      <c r="O18" s="13"/>
      <c r="P18" s="100">
        <v>112.35619999999999</v>
      </c>
      <c r="Q18" s="100">
        <v>112.30459999999999</v>
      </c>
      <c r="R18" s="100">
        <v>104.89509999999999</v>
      </c>
      <c r="S18" s="88">
        <f t="shared" si="0"/>
        <v>99.954074630505488</v>
      </c>
      <c r="T18" s="88">
        <f t="shared" si="1"/>
        <v>93.402318337806278</v>
      </c>
    </row>
    <row r="19" spans="2:20" ht="29.25" customHeight="1">
      <c r="B19" s="14">
        <v>15</v>
      </c>
      <c r="C19" s="18" t="s">
        <v>27</v>
      </c>
      <c r="D19" s="13">
        <f>'[1]budget2017-18(District)'!G4002</f>
        <v>0</v>
      </c>
      <c r="E19" s="13">
        <f>'[1]budget2017-18(District)'!J4002</f>
        <v>0</v>
      </c>
      <c r="F19" s="13">
        <f>'[1]budget2017-18(District)'!M4002</f>
        <v>0</v>
      </c>
      <c r="G19" s="13">
        <f>'[1]State Budget 2018-19(P)'!G1610/100</f>
        <v>1133.8699000000001</v>
      </c>
      <c r="H19" s="13">
        <f>'[1]State Budget 2018-19(P)'!J1610/100</f>
        <v>331.02339999999998</v>
      </c>
      <c r="I19" s="13">
        <f>'[1]State Budget 2018-19(P)'!M1610/100</f>
        <v>42.695</v>
      </c>
      <c r="J19" s="13">
        <f>'[1]CSS Budget 2019-20(P)'!H455/100</f>
        <v>25.000500000000002</v>
      </c>
      <c r="K19" s="13">
        <f>'[1]CSS Budget 2019-20(P)'!O455/100</f>
        <v>0</v>
      </c>
      <c r="L19" s="13">
        <f>'[1]CSS Budget 2019-20(P)'!V455/100</f>
        <v>0</v>
      </c>
      <c r="M19" s="13"/>
      <c r="N19" s="13"/>
      <c r="O19" s="13"/>
      <c r="P19" s="100">
        <v>1188.1191000000001</v>
      </c>
      <c r="Q19" s="100">
        <v>1052.3131000000001</v>
      </c>
      <c r="R19" s="100">
        <v>969.07010000000014</v>
      </c>
      <c r="S19" s="88">
        <f t="shared" si="0"/>
        <v>88.569664438523048</v>
      </c>
      <c r="T19" s="88">
        <f t="shared" si="1"/>
        <v>92.089521645221367</v>
      </c>
    </row>
    <row r="20" spans="2:20" ht="29.25" customHeight="1">
      <c r="B20" s="11">
        <v>16</v>
      </c>
      <c r="C20" s="17" t="s">
        <v>28</v>
      </c>
      <c r="D20" s="13">
        <f>'[1]budget2017-18(District)'!G4003</f>
        <v>0</v>
      </c>
      <c r="E20" s="13">
        <f>'[1]budget2017-18(District)'!J4003</f>
        <v>0</v>
      </c>
      <c r="F20" s="13">
        <f>'[1]budget2017-18(District)'!M4003</f>
        <v>0</v>
      </c>
      <c r="G20" s="13">
        <f>'[1]State Budget 2018-19(P)'!G1611/100</f>
        <v>69.061299999999989</v>
      </c>
      <c r="H20" s="13">
        <f>'[1]State Budget 2018-19(P)'!J1611/100</f>
        <v>18.737300000000001</v>
      </c>
      <c r="I20" s="13">
        <f>'[1]State Budget 2018-19(P)'!M1611/100</f>
        <v>7.1086999999999998</v>
      </c>
      <c r="J20" s="13">
        <f>'[1]CSS Budget 2019-20(P)'!H456/100</f>
        <v>66.529499999999999</v>
      </c>
      <c r="K20" s="13">
        <f>'[1]CSS Budget 2019-20(P)'!O456/100</f>
        <v>0.26190000000000002</v>
      </c>
      <c r="L20" s="13">
        <f>'[1]CSS Budget 2019-20(P)'!V456/100</f>
        <v>5.28E-2</v>
      </c>
      <c r="M20" s="13"/>
      <c r="N20" s="13"/>
      <c r="O20" s="13"/>
      <c r="P20" s="100">
        <v>97.421000000000006</v>
      </c>
      <c r="Q20" s="100">
        <v>96.828199999999995</v>
      </c>
      <c r="R20" s="100">
        <v>91.464400000000012</v>
      </c>
      <c r="S20" s="88">
        <f t="shared" si="0"/>
        <v>99.391506964617477</v>
      </c>
      <c r="T20" s="88">
        <f t="shared" si="1"/>
        <v>94.460498078039265</v>
      </c>
    </row>
    <row r="21" spans="2:20" ht="29.25" customHeight="1">
      <c r="B21" s="14">
        <v>17</v>
      </c>
      <c r="C21" s="15" t="s">
        <v>29</v>
      </c>
      <c r="D21" s="13">
        <f>'[1]budget2017-18(District)'!G4004</f>
        <v>0</v>
      </c>
      <c r="E21" s="13">
        <f>'[1]budget2017-18(District)'!J4004</f>
        <v>0</v>
      </c>
      <c r="F21" s="13">
        <f>'[1]budget2017-18(District)'!M4004</f>
        <v>0</v>
      </c>
      <c r="G21" s="13">
        <f>'[1]State Budget 2018-19(P)'!G1612/100</f>
        <v>189.29040000000001</v>
      </c>
      <c r="H21" s="13">
        <f>'[1]State Budget 2018-19(P)'!J1612/100</f>
        <v>0</v>
      </c>
      <c r="I21" s="13">
        <f>'[1]State Budget 2018-19(P)'!M1612/100</f>
        <v>0</v>
      </c>
      <c r="J21" s="13" t="e">
        <f>'[1]CSS Budget 2019-20(P)'!#REF!/100</f>
        <v>#REF!</v>
      </c>
      <c r="K21" s="13" t="e">
        <f>'[1]CSS Budget 2019-20(P)'!#REF!/100</f>
        <v>#REF!</v>
      </c>
      <c r="L21" s="13" t="e">
        <f>'[1]CSS Budget 2019-20(P)'!#REF!/100</f>
        <v>#REF!</v>
      </c>
      <c r="M21" s="13">
        <f>'[1]budget2018-19EAP(Scheme)'!O31/100</f>
        <v>195.9</v>
      </c>
      <c r="N21" s="13">
        <f>'[1]budget2018-19EAP(Scheme)'!R31/100</f>
        <v>0</v>
      </c>
      <c r="O21" s="13">
        <f>'[1]budget2018-19EAP(Scheme)'!AD31/100</f>
        <v>0</v>
      </c>
      <c r="P21" s="100">
        <v>310.39419999999996</v>
      </c>
      <c r="Q21" s="100">
        <v>172.68</v>
      </c>
      <c r="R21" s="100">
        <v>172.68</v>
      </c>
      <c r="S21" s="88">
        <f t="shared" si="0"/>
        <v>55.632482823454829</v>
      </c>
      <c r="T21" s="88">
        <v>0</v>
      </c>
    </row>
    <row r="22" spans="2:20" ht="29.25" customHeight="1">
      <c r="B22" s="14">
        <v>18</v>
      </c>
      <c r="C22" s="16" t="s">
        <v>30</v>
      </c>
      <c r="D22" s="13">
        <f>'[1]budget2017-18(District)'!G4005</f>
        <v>0</v>
      </c>
      <c r="E22" s="13">
        <f>'[1]budget2017-18(District)'!J4005</f>
        <v>0</v>
      </c>
      <c r="F22" s="13">
        <f>'[1]budget2017-18(District)'!M4005</f>
        <v>0</v>
      </c>
      <c r="G22" s="13">
        <f>'[1]State Budget 2018-19(P)'!G1613/100</f>
        <v>14.0717</v>
      </c>
      <c r="H22" s="13">
        <f>'[1]State Budget 2018-19(P)'!J1613/100</f>
        <v>1.3133000000000001</v>
      </c>
      <c r="I22" s="13">
        <f>'[1]State Budget 2018-19(P)'!M1613/100</f>
        <v>1.3133000000000001</v>
      </c>
      <c r="J22" s="13" t="e">
        <f>'[1]CSS Budget 2019-20(P)'!#REF!/100</f>
        <v>#REF!</v>
      </c>
      <c r="K22" s="13" t="e">
        <f>'[1]CSS Budget 2019-20(P)'!#REF!/100</f>
        <v>#REF!</v>
      </c>
      <c r="L22" s="13" t="e">
        <f>'[1]CSS Budget 2019-20(P)'!#REF!/100</f>
        <v>#REF!</v>
      </c>
      <c r="M22" s="13"/>
      <c r="N22" s="13"/>
      <c r="O22" s="13"/>
      <c r="P22" s="100">
        <v>113.8083</v>
      </c>
      <c r="Q22" s="100">
        <v>104.10520000000001</v>
      </c>
      <c r="R22" s="100">
        <v>103.76490000000001</v>
      </c>
      <c r="S22" s="88">
        <f t="shared" si="0"/>
        <v>91.474171918919794</v>
      </c>
      <c r="T22" s="88">
        <f t="shared" si="1"/>
        <v>99.673119114126862</v>
      </c>
    </row>
    <row r="23" spans="2:20" ht="29.25" customHeight="1">
      <c r="B23" s="11">
        <v>19</v>
      </c>
      <c r="C23" s="18" t="s">
        <v>31</v>
      </c>
      <c r="D23" s="13">
        <f>'[1]budget2017-18(District)'!G4006</f>
        <v>0</v>
      </c>
      <c r="E23" s="13">
        <f>'[1]budget2017-18(District)'!J4006</f>
        <v>0</v>
      </c>
      <c r="F23" s="13">
        <f>'[1]budget2017-18(District)'!M4006</f>
        <v>0</v>
      </c>
      <c r="G23" s="13">
        <f>'[1]State Budget 2018-19(P)'!G1614/100</f>
        <v>362.60250000000002</v>
      </c>
      <c r="H23" s="13">
        <f>'[1]State Budget 2018-19(P)'!J1614/100</f>
        <v>70.977699999999999</v>
      </c>
      <c r="I23" s="13">
        <f>'[1]State Budget 2018-19(P)'!M1614/100</f>
        <v>34.924300000000002</v>
      </c>
      <c r="J23" s="13">
        <f>'[1]CSS Budget 2019-20(P)'!H457/100</f>
        <v>10.0001</v>
      </c>
      <c r="K23" s="13">
        <f>'[1]CSS Budget 2019-20(P)'!O457/100</f>
        <v>0.36210000000000003</v>
      </c>
      <c r="L23" s="13">
        <f>'[1]CSS Budget 2019-20(P)'!V457/100</f>
        <v>0.36210000000000003</v>
      </c>
      <c r="M23" s="13"/>
      <c r="N23" s="13"/>
      <c r="O23" s="13"/>
      <c r="P23" s="100">
        <v>354.15179999999998</v>
      </c>
      <c r="Q23" s="100">
        <v>292.14019999999999</v>
      </c>
      <c r="R23" s="100">
        <v>255.83019999999999</v>
      </c>
      <c r="S23" s="88">
        <f t="shared" si="0"/>
        <v>82.490107349447328</v>
      </c>
      <c r="T23" s="88">
        <f t="shared" si="1"/>
        <v>87.571036098421246</v>
      </c>
    </row>
    <row r="24" spans="2:20" ht="29.25" customHeight="1">
      <c r="B24" s="14">
        <v>20</v>
      </c>
      <c r="C24" s="16" t="s">
        <v>32</v>
      </c>
      <c r="D24" s="13">
        <f>'[1]budget2017-18(District)'!G4007</f>
        <v>0</v>
      </c>
      <c r="E24" s="13">
        <f>'[1]budget2017-18(District)'!J4007</f>
        <v>0</v>
      </c>
      <c r="F24" s="13">
        <f>'[1]budget2017-18(District)'!M4007</f>
        <v>0</v>
      </c>
      <c r="G24" s="13">
        <f>'[1]State Budget 2018-19(P)'!G1615/100</f>
        <v>327.52549999999997</v>
      </c>
      <c r="H24" s="13">
        <f>'[1]State Budget 2018-19(P)'!J1615/100</f>
        <v>3.9753999999999996</v>
      </c>
      <c r="I24" s="13">
        <f>'[1]State Budget 2018-19(P)'!M1615/100</f>
        <v>2.7263000000000002</v>
      </c>
      <c r="J24" s="13" t="e">
        <f>'[1]CSS Budget 2019-20(P)'!#REF!/100</f>
        <v>#REF!</v>
      </c>
      <c r="K24" s="13" t="e">
        <f>'[1]CSS Budget 2019-20(P)'!#REF!/100</f>
        <v>#REF!</v>
      </c>
      <c r="L24" s="13" t="e">
        <f>'[1]CSS Budget 2019-20(P)'!#REF!/100</f>
        <v>#REF!</v>
      </c>
      <c r="M24" s="13"/>
      <c r="N24" s="13"/>
      <c r="O24" s="13"/>
      <c r="P24" s="100">
        <v>215.3254</v>
      </c>
      <c r="Q24" s="100">
        <v>92.137</v>
      </c>
      <c r="R24" s="100">
        <v>91.430199999999999</v>
      </c>
      <c r="S24" s="88">
        <f t="shared" si="0"/>
        <v>42.789656956401799</v>
      </c>
      <c r="T24" s="88">
        <f t="shared" si="1"/>
        <v>99.232881469984918</v>
      </c>
    </row>
    <row r="25" spans="2:20" ht="29.25" customHeight="1">
      <c r="B25" s="14">
        <v>21</v>
      </c>
      <c r="C25" s="15" t="s">
        <v>33</v>
      </c>
      <c r="D25" s="13">
        <f>'[1]budget2017-18(District)'!G4008</f>
        <v>0</v>
      </c>
      <c r="E25" s="13">
        <f>'[1]budget2017-18(District)'!J4008</f>
        <v>0</v>
      </c>
      <c r="F25" s="13">
        <f>'[1]budget2017-18(District)'!M4008</f>
        <v>0</v>
      </c>
      <c r="G25" s="13">
        <f>'[1]State Budget 2018-19(P)'!G1616/100</f>
        <v>2015.5564999999999</v>
      </c>
      <c r="H25" s="13">
        <f>'[1]State Budget 2018-19(P)'!J1616/100</f>
        <v>627.42439999999999</v>
      </c>
      <c r="I25" s="13">
        <f>'[1]State Budget 2018-19(P)'!M1616/100</f>
        <v>216.96209999999999</v>
      </c>
      <c r="J25" s="13">
        <f>'[1]CSS Budget 2019-20(P)'!H459/100</f>
        <v>145.0001</v>
      </c>
      <c r="K25" s="13">
        <f>'[1]CSS Budget 2019-20(P)'!O459/100</f>
        <v>15</v>
      </c>
      <c r="L25" s="13">
        <f>'[1]CSS Budget 2019-20(P)'!V459/100</f>
        <v>4.6112000000000002</v>
      </c>
      <c r="M25" s="13">
        <f>'[1]budget2018-19EAP(Scheme)'!O34/100</f>
        <v>16.5</v>
      </c>
      <c r="N25" s="13">
        <f>'[1]budget2018-19EAP(Scheme)'!R34/100</f>
        <v>0</v>
      </c>
      <c r="O25" s="13">
        <f>'[1]budget2018-19EAP(Scheme)'!AD34/100</f>
        <v>0</v>
      </c>
      <c r="P25" s="100">
        <v>2953.8445000000002</v>
      </c>
      <c r="Q25" s="100">
        <v>2713.6534999999999</v>
      </c>
      <c r="R25" s="100">
        <v>2452.0949999999998</v>
      </c>
      <c r="S25" s="88">
        <f t="shared" si="0"/>
        <v>91.868529301390097</v>
      </c>
      <c r="T25" s="88">
        <f t="shared" si="1"/>
        <v>90.361389175147082</v>
      </c>
    </row>
    <row r="26" spans="2:20" ht="29.25" customHeight="1">
      <c r="B26" s="11">
        <v>22</v>
      </c>
      <c r="C26" s="16" t="s">
        <v>34</v>
      </c>
      <c r="D26" s="13">
        <f>'[1]budget2017-18(District)'!G4009</f>
        <v>0</v>
      </c>
      <c r="E26" s="13">
        <f>'[1]budget2017-18(District)'!J4009</f>
        <v>0</v>
      </c>
      <c r="F26" s="13">
        <f>'[1]budget2017-18(District)'!M4009</f>
        <v>0</v>
      </c>
      <c r="G26" s="13">
        <f>'[1]State Budget 2018-19(P)'!G1617/100</f>
        <v>263.04630000000003</v>
      </c>
      <c r="H26" s="13">
        <f>'[1]State Budget 2018-19(P)'!J1617/100</f>
        <v>39.1554</v>
      </c>
      <c r="I26" s="13">
        <f>'[1]State Budget 2018-19(P)'!M1617/100</f>
        <v>25.469000000000001</v>
      </c>
      <c r="J26" s="13" t="e">
        <f>'[1]CSS Budget 2019-20(P)'!#REF!/100</f>
        <v>#REF!</v>
      </c>
      <c r="K26" s="13" t="e">
        <f>'[1]CSS Budget 2019-20(P)'!#REF!/100</f>
        <v>#REF!</v>
      </c>
      <c r="L26" s="13" t="e">
        <f>'[1]CSS Budget 2019-20(P)'!#REF!/100</f>
        <v>#REF!</v>
      </c>
      <c r="M26" s="13"/>
      <c r="N26" s="13"/>
      <c r="O26" s="13"/>
      <c r="P26" s="100">
        <v>259.2072</v>
      </c>
      <c r="Q26" s="100">
        <v>256.80989999999997</v>
      </c>
      <c r="R26" s="100">
        <v>250.96040000000002</v>
      </c>
      <c r="S26" s="88">
        <f t="shared" si="0"/>
        <v>99.075141431256526</v>
      </c>
      <c r="T26" s="88">
        <f t="shared" si="1"/>
        <v>97.722245131515578</v>
      </c>
    </row>
    <row r="27" spans="2:20" ht="29.25" customHeight="1">
      <c r="B27" s="14">
        <v>23</v>
      </c>
      <c r="C27" s="18" t="s">
        <v>35</v>
      </c>
      <c r="D27" s="13">
        <f>'[1]budget2017-18(District)'!G4010</f>
        <v>0</v>
      </c>
      <c r="E27" s="13">
        <f>'[1]budget2017-18(District)'!J4010</f>
        <v>0</v>
      </c>
      <c r="F27" s="13">
        <f>'[1]budget2017-18(District)'!M4010</f>
        <v>0</v>
      </c>
      <c r="G27" s="13">
        <f>'[1]State Budget 2018-19(P)'!G1618/100</f>
        <v>24.700199999999999</v>
      </c>
      <c r="H27" s="13">
        <f>'[1]State Budget 2018-19(P)'!J1618/100</f>
        <v>1.5</v>
      </c>
      <c r="I27" s="13">
        <f>'[1]State Budget 2018-19(P)'!M1618/100</f>
        <v>0.50119999999999998</v>
      </c>
      <c r="J27" s="13">
        <f>'[1]CSS Budget 2019-20(P)'!H460/100</f>
        <v>2</v>
      </c>
      <c r="K27" s="13">
        <f>'[1]CSS Budget 2019-20(P)'!O460/100</f>
        <v>0</v>
      </c>
      <c r="L27" s="13">
        <f>'[1]CSS Budget 2019-20(P)'!V460/100</f>
        <v>0</v>
      </c>
      <c r="M27" s="13"/>
      <c r="N27" s="13"/>
      <c r="O27" s="13"/>
      <c r="P27" s="100">
        <v>75.260000000000005</v>
      </c>
      <c r="Q27" s="100">
        <v>56.88539999999999</v>
      </c>
      <c r="R27" s="100">
        <v>24.454999999999998</v>
      </c>
      <c r="S27" s="88">
        <f t="shared" si="0"/>
        <v>75.585171405793233</v>
      </c>
      <c r="T27" s="88">
        <f t="shared" si="1"/>
        <v>42.989941179986438</v>
      </c>
    </row>
    <row r="28" spans="2:20" ht="29.25" customHeight="1">
      <c r="B28" s="14">
        <v>24</v>
      </c>
      <c r="C28" s="95" t="s">
        <v>140</v>
      </c>
      <c r="D28" s="13">
        <f>'[1]budget2017-18(District)'!G4011</f>
        <v>0</v>
      </c>
      <c r="E28" s="13">
        <f>'[1]budget2017-18(District)'!J4011</f>
        <v>0</v>
      </c>
      <c r="F28" s="13">
        <f>'[1]budget2017-18(District)'!M4011</f>
        <v>0</v>
      </c>
      <c r="G28" s="13">
        <f>'[1]State Budget 2018-19(P)'!G1619/100</f>
        <v>21.17</v>
      </c>
      <c r="H28" s="13">
        <f>'[1]State Budget 2018-19(P)'!J1619/100</f>
        <v>1.1531</v>
      </c>
      <c r="I28" s="13">
        <f>'[1]State Budget 2018-19(P)'!M1619/100</f>
        <v>0.15479999999999999</v>
      </c>
      <c r="J28" s="13" t="e">
        <f>'[1]CSS Budget 2019-20(P)'!#REF!/100</f>
        <v>#REF!</v>
      </c>
      <c r="K28" s="13" t="e">
        <f>'[1]CSS Budget 2019-20(P)'!#REF!/100</f>
        <v>#REF!</v>
      </c>
      <c r="L28" s="13" t="e">
        <f>'[1]CSS Budget 2019-20(P)'!#REF!/100</f>
        <v>#REF!</v>
      </c>
      <c r="M28" s="13"/>
      <c r="N28" s="13"/>
      <c r="O28" s="13"/>
      <c r="P28" s="100">
        <v>37.590000000000003</v>
      </c>
      <c r="Q28" s="100">
        <v>36.9</v>
      </c>
      <c r="R28" s="100">
        <v>30.083500000000004</v>
      </c>
      <c r="S28" s="88">
        <f t="shared" si="0"/>
        <v>98.164405426975236</v>
      </c>
      <c r="T28" s="88">
        <f t="shared" si="1"/>
        <v>81.527100271002723</v>
      </c>
    </row>
    <row r="29" spans="2:20" ht="29.25" customHeight="1">
      <c r="B29" s="11">
        <v>25</v>
      </c>
      <c r="C29" s="15" t="s">
        <v>36</v>
      </c>
      <c r="D29" s="13">
        <f>'[1]budget2017-18(District)'!G4012</f>
        <v>0</v>
      </c>
      <c r="E29" s="13">
        <f>'[1]budget2017-18(District)'!J4012</f>
        <v>0</v>
      </c>
      <c r="F29" s="13">
        <f>'[1]budget2017-18(District)'!M4012</f>
        <v>0</v>
      </c>
      <c r="G29" s="13">
        <f>'[1]State Budget 2018-19(P)'!G1620/100</f>
        <v>13.898900000000001</v>
      </c>
      <c r="H29" s="13">
        <f>'[1]State Budget 2018-19(P)'!J1620/100</f>
        <v>5.4424999999999999</v>
      </c>
      <c r="I29" s="13">
        <f>'[1]State Budget 2018-19(P)'!M1620/100</f>
        <v>1.5617000000000001</v>
      </c>
      <c r="J29" s="13" t="e">
        <f>'[1]CSS Budget 2019-20(P)'!#REF!/100</f>
        <v>#REF!</v>
      </c>
      <c r="K29" s="13" t="e">
        <f>'[1]CSS Budget 2019-20(P)'!#REF!/100</f>
        <v>#REF!</v>
      </c>
      <c r="L29" s="13" t="e">
        <f>'[1]CSS Budget 2019-20(P)'!#REF!/100</f>
        <v>#REF!</v>
      </c>
      <c r="M29" s="13"/>
      <c r="N29" s="13"/>
      <c r="O29" s="13"/>
      <c r="P29" s="100">
        <v>87.664299999999997</v>
      </c>
      <c r="Q29" s="100">
        <v>69.169600000000003</v>
      </c>
      <c r="R29" s="100">
        <v>38.601500000000001</v>
      </c>
      <c r="S29" s="88">
        <f t="shared" si="0"/>
        <v>78.902814486626824</v>
      </c>
      <c r="T29" s="88">
        <f t="shared" si="1"/>
        <v>55.807030834354975</v>
      </c>
    </row>
    <row r="30" spans="2:20" ht="29.25" customHeight="1">
      <c r="B30" s="14">
        <v>26</v>
      </c>
      <c r="C30" s="19" t="s">
        <v>37</v>
      </c>
      <c r="D30" s="13">
        <f>'[1]budget2017-18(District)'!G4013</f>
        <v>0</v>
      </c>
      <c r="E30" s="13">
        <f>'[1]budget2017-18(District)'!J4013</f>
        <v>0</v>
      </c>
      <c r="F30" s="13">
        <f>'[1]budget2017-18(District)'!M4013</f>
        <v>0</v>
      </c>
      <c r="G30" s="13">
        <f>'[1]State Budget 2018-19(P)'!G1621/100</f>
        <v>25.825800000000001</v>
      </c>
      <c r="H30" s="13">
        <f>'[1]State Budget 2018-19(P)'!J1621/100</f>
        <v>11.480400000000001</v>
      </c>
      <c r="I30" s="13">
        <f>'[1]State Budget 2018-19(P)'!M1621/100</f>
        <v>4.1192000000000002</v>
      </c>
      <c r="J30" s="13" t="e">
        <f>'[1]CSS Budget 2019-20(P)'!#REF!/100</f>
        <v>#REF!</v>
      </c>
      <c r="K30" s="13" t="e">
        <f>'[1]CSS Budget 2019-20(P)'!#REF!/100</f>
        <v>#REF!</v>
      </c>
      <c r="L30" s="13" t="e">
        <f>'[1]CSS Budget 2019-20(P)'!#REF!/100</f>
        <v>#REF!</v>
      </c>
      <c r="M30" s="13"/>
      <c r="N30" s="13"/>
      <c r="O30" s="13"/>
      <c r="P30" s="100">
        <v>30.096500000000002</v>
      </c>
      <c r="Q30" s="100">
        <v>30.096500000000002</v>
      </c>
      <c r="R30" s="100">
        <v>25.258899999999997</v>
      </c>
      <c r="S30" s="88">
        <f t="shared" si="0"/>
        <v>100</v>
      </c>
      <c r="T30" s="88">
        <f t="shared" si="1"/>
        <v>83.926370175934068</v>
      </c>
    </row>
    <row r="31" spans="2:20" ht="29.25" customHeight="1">
      <c r="B31" s="14">
        <v>27</v>
      </c>
      <c r="C31" s="18" t="s">
        <v>38</v>
      </c>
      <c r="D31" s="13">
        <f>'[1]budget2017-18(District)'!G4016</f>
        <v>0</v>
      </c>
      <c r="E31" s="13">
        <f>'[1]budget2017-18(District)'!J4016</f>
        <v>0</v>
      </c>
      <c r="F31" s="13">
        <f>'[1]budget2017-18(District)'!M4016</f>
        <v>0</v>
      </c>
      <c r="G31" s="13">
        <f>'[1]State Budget 2018-19(P)'!G1622/100</f>
        <v>175.90079999999998</v>
      </c>
      <c r="H31" s="13">
        <f>'[1]State Budget 2018-19(P)'!J1622/100</f>
        <v>20.173300000000001</v>
      </c>
      <c r="I31" s="13">
        <f>'[1]State Budget 2018-19(P)'!M1622/100</f>
        <v>6.0808</v>
      </c>
      <c r="J31" s="13">
        <f>'[1]CSS Budget 2019-20(P)'!H462/100</f>
        <v>5.16E-2</v>
      </c>
      <c r="K31" s="13">
        <f>'[1]CSS Budget 2019-20(P)'!O462/100</f>
        <v>0</v>
      </c>
      <c r="L31" s="13">
        <f>'[1]CSS Budget 2019-20(P)'!V462/100</f>
        <v>0</v>
      </c>
      <c r="M31" s="13">
        <f>'[1]budget2018-19EAP(Scheme)'!O36/100</f>
        <v>119</v>
      </c>
      <c r="N31" s="13">
        <f>'[1]budget2018-19EAP(Scheme)'!R36/100</f>
        <v>0</v>
      </c>
      <c r="O31" s="13">
        <f>'[1]budget2018-19EAP(Scheme)'!AD36/100</f>
        <v>0</v>
      </c>
      <c r="P31" s="100">
        <v>309.79760000000005</v>
      </c>
      <c r="Q31" s="100">
        <v>290.98590000000002</v>
      </c>
      <c r="R31" s="100">
        <v>285.86930000000001</v>
      </c>
      <c r="S31" s="88">
        <f t="shared" si="0"/>
        <v>93.927745082595848</v>
      </c>
      <c r="T31" s="88">
        <f t="shared" si="1"/>
        <v>98.241633013833322</v>
      </c>
    </row>
    <row r="32" spans="2:20" ht="29.25" customHeight="1">
      <c r="B32" s="11">
        <v>28</v>
      </c>
      <c r="C32" s="18" t="s">
        <v>39</v>
      </c>
      <c r="D32" s="13">
        <f>'[1]budget2017-18(District)'!G4017</f>
        <v>0</v>
      </c>
      <c r="E32" s="13">
        <f>'[1]budget2017-18(District)'!J4017</f>
        <v>0</v>
      </c>
      <c r="F32" s="13">
        <f>'[1]budget2017-18(District)'!M4017</f>
        <v>0</v>
      </c>
      <c r="G32" s="13">
        <f>'[1]State Budget 2018-19(P)'!G1623/100</f>
        <v>3030.0328000000004</v>
      </c>
      <c r="H32" s="13">
        <f>'[1]State Budget 2018-19(P)'!J1623/100</f>
        <v>1396.7637</v>
      </c>
      <c r="I32" s="13">
        <f>'[1]State Budget 2018-19(P)'!M1623/100</f>
        <v>757.6617</v>
      </c>
      <c r="J32" s="13">
        <f>'[1]CSS Budget 2019-20(P)'!H463/100</f>
        <v>166.34900000000002</v>
      </c>
      <c r="K32" s="13">
        <f>'[1]CSS Budget 2019-20(P)'!O463/100</f>
        <v>49.859300000000005</v>
      </c>
      <c r="L32" s="13">
        <f>'[1]CSS Budget 2019-20(P)'!V463/100</f>
        <v>29.301500000000001</v>
      </c>
      <c r="M32" s="13"/>
      <c r="N32" s="13"/>
      <c r="O32" s="13"/>
      <c r="P32" s="100">
        <v>3839.7866000000004</v>
      </c>
      <c r="Q32" s="100">
        <v>3802.6538999999993</v>
      </c>
      <c r="R32" s="100">
        <v>3417.0064999999995</v>
      </c>
      <c r="S32" s="88">
        <f t="shared" si="0"/>
        <v>99.032948862314356</v>
      </c>
      <c r="T32" s="88">
        <f t="shared" si="1"/>
        <v>89.858467003794388</v>
      </c>
    </row>
    <row r="33" spans="2:20" ht="29.25" customHeight="1">
      <c r="B33" s="14">
        <v>29</v>
      </c>
      <c r="C33" s="20" t="s">
        <v>40</v>
      </c>
      <c r="D33" s="13">
        <f>'[1]budget2017-18(District)'!G4018</f>
        <v>0</v>
      </c>
      <c r="E33" s="13">
        <f>'[1]budget2017-18(District)'!J4018</f>
        <v>0</v>
      </c>
      <c r="F33" s="13">
        <f>'[1]budget2017-18(District)'!M4018</f>
        <v>0</v>
      </c>
      <c r="G33" s="13">
        <f>'[1]State Budget 2018-19(P)'!G1624/100</f>
        <v>3900.8628999999996</v>
      </c>
      <c r="H33" s="13">
        <f>'[1]State Budget 2018-19(P)'!J1624/100</f>
        <v>1767.7647999999999</v>
      </c>
      <c r="I33" s="13">
        <f>'[1]State Budget 2018-19(P)'!M1624/100</f>
        <v>796.03780000000017</v>
      </c>
      <c r="J33" s="13">
        <f>'[1]CSS Budget 2019-20(P)'!H464/100</f>
        <v>1054.7836</v>
      </c>
      <c r="K33" s="13">
        <f>'[1]CSS Budget 2019-20(P)'!O464/100</f>
        <v>393.71350000000001</v>
      </c>
      <c r="L33" s="13">
        <f>'[1]CSS Budget 2019-20(P)'!V464/100</f>
        <v>156.63929999999999</v>
      </c>
      <c r="M33" s="13"/>
      <c r="N33" s="13"/>
      <c r="O33" s="13"/>
      <c r="P33" s="100">
        <v>4732.3203000000012</v>
      </c>
      <c r="Q33" s="100">
        <v>4620.1241</v>
      </c>
      <c r="R33" s="100">
        <v>4225.2242000000006</v>
      </c>
      <c r="S33" s="88">
        <f t="shared" si="0"/>
        <v>97.62915033456207</v>
      </c>
      <c r="T33" s="88">
        <f t="shared" si="1"/>
        <v>91.452612712286253</v>
      </c>
    </row>
    <row r="34" spans="2:20" ht="29.25" customHeight="1">
      <c r="B34" s="14">
        <v>30</v>
      </c>
      <c r="C34" s="18" t="s">
        <v>41</v>
      </c>
      <c r="D34" s="13">
        <f>'[1]budget2017-18(District)'!G4019</f>
        <v>0</v>
      </c>
      <c r="E34" s="13">
        <f>'[1]budget2017-18(District)'!J4019</f>
        <v>0</v>
      </c>
      <c r="F34" s="13">
        <f>'[1]budget2017-18(District)'!M4019</f>
        <v>0</v>
      </c>
      <c r="G34" s="13">
        <f>'[1]State Budget 2018-19(P)'!G1625/100</f>
        <v>528.70570000000009</v>
      </c>
      <c r="H34" s="13">
        <f>'[1]State Budget 2018-19(P)'!J1625/100</f>
        <v>238.84360000000001</v>
      </c>
      <c r="I34" s="13">
        <f>'[1]State Budget 2018-19(P)'!M1625/100</f>
        <v>108.84440000000001</v>
      </c>
      <c r="J34" s="13">
        <f>'[1]CSS Budget 2019-20(P)'!H465/100</f>
        <v>87.5</v>
      </c>
      <c r="K34" s="13">
        <f>'[1]CSS Budget 2019-20(P)'!O465/100</f>
        <v>13.141399999999999</v>
      </c>
      <c r="L34" s="13">
        <f>'[1]CSS Budget 2019-20(P)'!V465/100</f>
        <v>8.2057000000000002</v>
      </c>
      <c r="M34" s="13"/>
      <c r="N34" s="13"/>
      <c r="O34" s="13"/>
      <c r="P34" s="100">
        <v>783.98689999999999</v>
      </c>
      <c r="Q34" s="100">
        <v>766.97659999999985</v>
      </c>
      <c r="R34" s="100">
        <v>700.56679999999994</v>
      </c>
      <c r="S34" s="88">
        <f t="shared" si="0"/>
        <v>97.830282623344829</v>
      </c>
      <c r="T34" s="88">
        <f t="shared" si="1"/>
        <v>91.341352526270043</v>
      </c>
    </row>
    <row r="35" spans="2:20" ht="29.25" customHeight="1">
      <c r="B35" s="11">
        <v>31</v>
      </c>
      <c r="C35" s="18" t="s">
        <v>42</v>
      </c>
      <c r="D35" s="13">
        <f>'[1]budget2017-18(District)'!G4020</f>
        <v>0</v>
      </c>
      <c r="E35" s="13">
        <f>'[1]budget2017-18(District)'!J4020</f>
        <v>0</v>
      </c>
      <c r="F35" s="13">
        <f>'[1]budget2017-18(District)'!M4020</f>
        <v>0</v>
      </c>
      <c r="G35" s="13">
        <f>'[1]State Budget 2018-19(P)'!G1626/100</f>
        <v>45.817399999999999</v>
      </c>
      <c r="H35" s="13">
        <f>'[1]State Budget 2018-19(P)'!J1626/100</f>
        <v>9.9896000000000011</v>
      </c>
      <c r="I35" s="13">
        <f>'[1]State Budget 2018-19(P)'!M1626/100</f>
        <v>6.0526999999999997</v>
      </c>
      <c r="J35" s="13" t="e">
        <f>'[1]CSS Budget 2019-20(P)'!#REF!/100</f>
        <v>#REF!</v>
      </c>
      <c r="K35" s="13" t="e">
        <f>'[1]CSS Budget 2019-20(P)'!#REF!/100</f>
        <v>#REF!</v>
      </c>
      <c r="L35" s="13" t="e">
        <f>'[1]CSS Budget 2019-20(P)'!#REF!/100</f>
        <v>#REF!</v>
      </c>
      <c r="M35" s="13"/>
      <c r="N35" s="13"/>
      <c r="O35" s="13"/>
      <c r="P35" s="100">
        <v>50.068599999999996</v>
      </c>
      <c r="Q35" s="100">
        <v>30.7575</v>
      </c>
      <c r="R35" s="100">
        <v>28.755199999999999</v>
      </c>
      <c r="S35" s="88">
        <f t="shared" si="0"/>
        <v>61.430717056198901</v>
      </c>
      <c r="T35" s="88">
        <f t="shared" si="1"/>
        <v>93.490043078923833</v>
      </c>
    </row>
    <row r="36" spans="2:20" ht="29.25" customHeight="1">
      <c r="B36" s="14">
        <v>32</v>
      </c>
      <c r="C36" s="17" t="s">
        <v>43</v>
      </c>
      <c r="D36" s="13">
        <f>'[1]budget2017-18(District)'!G4021</f>
        <v>0</v>
      </c>
      <c r="E36" s="13">
        <f>'[1]budget2017-18(District)'!J4021</f>
        <v>0</v>
      </c>
      <c r="F36" s="13">
        <f>'[1]budget2017-18(District)'!M4021</f>
        <v>0</v>
      </c>
      <c r="G36" s="13">
        <f>'[1]State Budget 2018-19(P)'!G1627/100</f>
        <v>2.9701999999999997</v>
      </c>
      <c r="H36" s="13">
        <f>'[1]State Budget 2018-19(P)'!J1627/100</f>
        <v>0</v>
      </c>
      <c r="I36" s="13">
        <f>'[1]State Budget 2018-19(P)'!M1627/100</f>
        <v>0</v>
      </c>
      <c r="J36" s="13" t="e">
        <f>'[1]CSS Budget 2019-20(P)'!#REF!/100</f>
        <v>#REF!</v>
      </c>
      <c r="K36" s="13" t="e">
        <f>'[1]CSS Budget 2019-20(P)'!#REF!/100</f>
        <v>#REF!</v>
      </c>
      <c r="L36" s="13" t="e">
        <f>'[1]CSS Budget 2019-20(P)'!#REF!/100</f>
        <v>#REF!</v>
      </c>
      <c r="M36" s="13"/>
      <c r="N36" s="13"/>
      <c r="O36" s="13"/>
      <c r="P36" s="100">
        <v>2.895</v>
      </c>
      <c r="Q36" s="100">
        <v>1.35</v>
      </c>
      <c r="R36" s="100">
        <v>7.2499999999999995E-2</v>
      </c>
      <c r="S36" s="88">
        <f t="shared" si="0"/>
        <v>46.632124352331608</v>
      </c>
      <c r="T36" s="88">
        <f t="shared" si="1"/>
        <v>5.3703703703703702</v>
      </c>
    </row>
    <row r="37" spans="2:20" ht="21" customHeight="1">
      <c r="B37" s="14">
        <v>33</v>
      </c>
      <c r="C37" s="15" t="s">
        <v>44</v>
      </c>
      <c r="D37" s="13">
        <f>'[1]budget2017-18(District)'!G4022</f>
        <v>0</v>
      </c>
      <c r="E37" s="13">
        <f>'[1]budget2017-18(District)'!J4022</f>
        <v>0</v>
      </c>
      <c r="F37" s="13">
        <f>'[1]budget2017-18(District)'!M4022</f>
        <v>0</v>
      </c>
      <c r="G37" s="13">
        <f>'[1]State Budget 2018-19(P)'!G1628/100</f>
        <v>239.91419999999999</v>
      </c>
      <c r="H37" s="13">
        <f>'[1]State Budget 2018-19(P)'!J1628/100</f>
        <v>100.39489999999999</v>
      </c>
      <c r="I37" s="13">
        <f>'[1]State Budget 2018-19(P)'!M1628/100</f>
        <v>56.907800000000009</v>
      </c>
      <c r="J37" s="13">
        <f>'[1]CSS Budget 2019-20(P)'!H466/100</f>
        <v>19.320899999999998</v>
      </c>
      <c r="K37" s="13">
        <f>'[1]CSS Budget 2019-20(P)'!O466/100</f>
        <v>0</v>
      </c>
      <c r="L37" s="13">
        <f>'[1]CSS Budget 2019-20(P)'!V466/100</f>
        <v>0</v>
      </c>
      <c r="M37" s="13" t="e">
        <f>'[1]budget2018-19EAP(Scheme)'!#REF!</f>
        <v>#REF!</v>
      </c>
      <c r="N37" s="13" t="e">
        <f>'[1]budget2018-19EAP(Scheme)'!#REF!</f>
        <v>#REF!</v>
      </c>
      <c r="O37" s="13" t="e">
        <f>'[1]budget2018-19EAP(Scheme)'!#REF!</f>
        <v>#REF!</v>
      </c>
      <c r="P37" s="100">
        <v>352.96929999999998</v>
      </c>
      <c r="Q37" s="100">
        <v>277.44660000000005</v>
      </c>
      <c r="R37" s="100">
        <v>241.24470000000002</v>
      </c>
      <c r="S37" s="88">
        <f t="shared" si="0"/>
        <v>78.603606602613894</v>
      </c>
      <c r="T37" s="88">
        <f t="shared" si="1"/>
        <v>86.951759365586028</v>
      </c>
    </row>
    <row r="38" spans="2:20" ht="29.25" customHeight="1">
      <c r="B38" s="11">
        <v>34</v>
      </c>
      <c r="C38" s="16" t="s">
        <v>147</v>
      </c>
      <c r="D38" s="13">
        <f>'[1]budget2017-18(District)'!G4024</f>
        <v>0</v>
      </c>
      <c r="E38" s="13">
        <f>'[1]budget2017-18(District)'!J4024</f>
        <v>0</v>
      </c>
      <c r="F38" s="13">
        <f>'[1]budget2017-18(District)'!M4024</f>
        <v>0</v>
      </c>
      <c r="G38" s="13">
        <f>'[1]State Budget 2018-19(P)'!G1630/100</f>
        <v>110.90710000000003</v>
      </c>
      <c r="H38" s="13">
        <f>'[1]State Budget 2018-19(P)'!J1630/100</f>
        <v>8.0831</v>
      </c>
      <c r="I38" s="13">
        <f>'[1]State Budget 2018-19(P)'!M1630/100</f>
        <v>3.4488000000000003</v>
      </c>
      <c r="J38" s="13">
        <f>'[1]CSS Budget 2019-20(P)'!H468/100</f>
        <v>40</v>
      </c>
      <c r="K38" s="13">
        <f>'[1]CSS Budget 2019-20(P)'!O468/100</f>
        <v>0</v>
      </c>
      <c r="L38" s="13">
        <f>'[1]CSS Budget 2019-20(P)'!V468/100</f>
        <v>0</v>
      </c>
      <c r="M38" s="13"/>
      <c r="N38" s="13"/>
      <c r="O38" s="13"/>
      <c r="P38" s="100">
        <v>100.28120000000001</v>
      </c>
      <c r="Q38" s="100">
        <v>92.982500000000002</v>
      </c>
      <c r="R38" s="100">
        <v>85.26</v>
      </c>
      <c r="S38" s="88">
        <f t="shared" si="0"/>
        <v>92.721766392903149</v>
      </c>
      <c r="T38" s="88">
        <f t="shared" si="1"/>
        <v>91.694673728927484</v>
      </c>
    </row>
    <row r="39" spans="2:20" ht="29.25" customHeight="1">
      <c r="B39" s="14">
        <v>35</v>
      </c>
      <c r="C39" s="97" t="s">
        <v>146</v>
      </c>
      <c r="D39" s="13">
        <f>'[1]budget2017-18(District)'!G4023</f>
        <v>0</v>
      </c>
      <c r="E39" s="13">
        <f>'[1]budget2017-18(District)'!J4023</f>
        <v>0</v>
      </c>
      <c r="F39" s="13">
        <f>'[1]budget2017-18(District)'!M4023</f>
        <v>0</v>
      </c>
      <c r="G39" s="13">
        <f>'[1]State Budget 2018-19(P)'!G1629/100</f>
        <v>80.558099999999996</v>
      </c>
      <c r="H39" s="13">
        <f>'[1]State Budget 2018-19(P)'!J1629/100</f>
        <v>8.3824000000000005</v>
      </c>
      <c r="I39" s="13">
        <f>'[1]State Budget 2018-19(P)'!M1629/100</f>
        <v>3.2370000000000001</v>
      </c>
      <c r="J39" s="13">
        <f>'[1]CSS Budget 2019-20(P)'!H467/100</f>
        <v>13.279000000000002</v>
      </c>
      <c r="K39" s="13">
        <f>'[1]CSS Budget 2019-20(P)'!O467/100</f>
        <v>9.6999999999999989E-2</v>
      </c>
      <c r="L39" s="13">
        <f>'[1]CSS Budget 2019-20(P)'!V467/100</f>
        <v>3.4500000000000003E-2</v>
      </c>
      <c r="M39" s="13"/>
      <c r="N39" s="13"/>
      <c r="O39" s="13"/>
      <c r="P39" s="100">
        <v>152.53150000000002</v>
      </c>
      <c r="Q39" s="100">
        <v>136.87470000000002</v>
      </c>
      <c r="R39" s="100">
        <v>123.89940000000003</v>
      </c>
      <c r="S39" s="88">
        <f t="shared" si="0"/>
        <v>89.735366137486352</v>
      </c>
      <c r="T39" s="88">
        <f t="shared" si="1"/>
        <v>90.520307989716159</v>
      </c>
    </row>
    <row r="40" spans="2:20" ht="29.25" customHeight="1">
      <c r="B40" s="14">
        <v>36</v>
      </c>
      <c r="C40" s="15" t="s">
        <v>47</v>
      </c>
      <c r="D40" s="13">
        <f>'[1]budget2017-18(District)'!G4025</f>
        <v>0</v>
      </c>
      <c r="E40" s="13">
        <f>'[1]budget2017-18(District)'!J4025</f>
        <v>0</v>
      </c>
      <c r="F40" s="13">
        <f>'[1]budget2017-18(District)'!M4025</f>
        <v>0</v>
      </c>
      <c r="G40" s="13">
        <f>'[1]State Budget 2018-19(P)'!G1631/100</f>
        <v>58.613700000000009</v>
      </c>
      <c r="H40" s="13">
        <f>'[1]State Budget 2018-19(P)'!J1631/100</f>
        <v>40.713500000000003</v>
      </c>
      <c r="I40" s="13">
        <f>'[1]State Budget 2018-19(P)'!M1631/100</f>
        <v>2.2818000000000005</v>
      </c>
      <c r="J40" s="13">
        <f>'[1]CSS Budget 2019-20(P)'!H469/100</f>
        <v>5.2024999999999997</v>
      </c>
      <c r="K40" s="13">
        <f>'[1]CSS Budget 2019-20(P)'!O469/100</f>
        <v>0.20250000000000001</v>
      </c>
      <c r="L40" s="13">
        <f>'[1]CSS Budget 2019-20(P)'!V469/100</f>
        <v>0</v>
      </c>
      <c r="M40" s="13"/>
      <c r="N40" s="13"/>
      <c r="O40" s="13"/>
      <c r="P40" s="100">
        <v>33.953499999999991</v>
      </c>
      <c r="Q40" s="100">
        <v>28.092300000000005</v>
      </c>
      <c r="R40" s="100">
        <v>23.2942</v>
      </c>
      <c r="S40" s="88">
        <f t="shared" si="0"/>
        <v>82.737567555627592</v>
      </c>
      <c r="T40" s="88">
        <f t="shared" si="1"/>
        <v>82.920230810577976</v>
      </c>
    </row>
    <row r="41" spans="2:20" ht="47.25" customHeight="1">
      <c r="B41" s="11">
        <v>37</v>
      </c>
      <c r="C41" s="71" t="s">
        <v>138</v>
      </c>
      <c r="D41" s="13">
        <f>'[1]budget2017-18(District)'!G4026</f>
        <v>0</v>
      </c>
      <c r="E41" s="13">
        <f>'[1]budget2017-18(District)'!J4026</f>
        <v>0</v>
      </c>
      <c r="F41" s="13">
        <f>'[1]budget2017-18(District)'!M4026</f>
        <v>0</v>
      </c>
      <c r="G41" s="13">
        <f>'[1]State Budget 2018-19(P)'!G1632/100</f>
        <v>1160.9942999999998</v>
      </c>
      <c r="H41" s="13">
        <f>'[1]State Budget 2018-19(P)'!J1632/100</f>
        <v>996.18619999999999</v>
      </c>
      <c r="I41" s="13">
        <f>'[1]State Budget 2018-19(P)'!M1632/100</f>
        <v>224.68480000000002</v>
      </c>
      <c r="J41" s="13">
        <f>'[1]CSS Budget 2019-20(P)'!H470/100</f>
        <v>563.19439999999997</v>
      </c>
      <c r="K41" s="13">
        <f>'[1]CSS Budget 2019-20(P)'!O470/100</f>
        <v>422.51139999999998</v>
      </c>
      <c r="L41" s="13">
        <f>'[1]CSS Budget 2019-20(P)'!V470/100</f>
        <v>290.19249999999994</v>
      </c>
      <c r="M41" s="13">
        <f>'[1]budget2018-19EAP(Scheme)'!O38/100</f>
        <v>60</v>
      </c>
      <c r="N41" s="13">
        <f>'[1]budget2018-19EAP(Scheme)'!R38/100</f>
        <v>9.5</v>
      </c>
      <c r="O41" s="13">
        <f>'[1]budget2018-19EAP(Scheme)'!AD38/100</f>
        <v>9.5</v>
      </c>
      <c r="P41" s="100">
        <v>2107.8244000000004</v>
      </c>
      <c r="Q41" s="100">
        <v>2032.6880999999996</v>
      </c>
      <c r="R41" s="100">
        <v>1886.6571000000001</v>
      </c>
      <c r="S41" s="88">
        <f t="shared" si="0"/>
        <v>96.435362452394003</v>
      </c>
      <c r="T41" s="88">
        <f t="shared" si="1"/>
        <v>92.81586781562801</v>
      </c>
    </row>
    <row r="42" spans="2:20" ht="29.25" customHeight="1">
      <c r="B42" s="14">
        <v>38</v>
      </c>
      <c r="C42" s="15" t="s">
        <v>48</v>
      </c>
      <c r="D42" s="13">
        <f>'[1]budget2017-18(District)'!G4027</f>
        <v>0</v>
      </c>
      <c r="E42" s="13">
        <f>'[1]budget2017-18(District)'!J4027</f>
        <v>0</v>
      </c>
      <c r="F42" s="13">
        <f>'[1]budget2017-18(District)'!M4027</f>
        <v>0</v>
      </c>
      <c r="G42" s="13">
        <f>'[1]State Budget 2018-19(P)'!G1633/100</f>
        <v>402.72169999999988</v>
      </c>
      <c r="H42" s="13">
        <f>'[1]State Budget 2018-19(P)'!J1633/100</f>
        <v>330.39939999999996</v>
      </c>
      <c r="I42" s="13">
        <f>'[1]State Budget 2018-19(P)'!M1633/100</f>
        <v>52.1479</v>
      </c>
      <c r="J42" s="13">
        <f>'[1]CSS Budget 2019-20(P)'!H471/100</f>
        <v>69.0608</v>
      </c>
      <c r="K42" s="13">
        <f>'[1]CSS Budget 2019-20(P)'!O471/100</f>
        <v>7.1315999999999997</v>
      </c>
      <c r="L42" s="13">
        <f>'[1]CSS Budget 2019-20(P)'!V471/100</f>
        <v>0.5867</v>
      </c>
      <c r="M42" s="13"/>
      <c r="N42" s="13"/>
      <c r="O42" s="13"/>
      <c r="P42" s="100">
        <v>764.22209999999995</v>
      </c>
      <c r="Q42" s="100">
        <v>751.79149999999993</v>
      </c>
      <c r="R42" s="100">
        <v>619.98820000000001</v>
      </c>
      <c r="S42" s="88">
        <f t="shared" si="0"/>
        <v>98.373430969871194</v>
      </c>
      <c r="T42" s="88">
        <f t="shared" si="1"/>
        <v>82.468104521000839</v>
      </c>
    </row>
    <row r="43" spans="2:20" ht="29.25" customHeight="1">
      <c r="B43" s="14">
        <v>39</v>
      </c>
      <c r="C43" s="17" t="s">
        <v>49</v>
      </c>
      <c r="D43" s="13">
        <f>'[1]budget2017-18(District)'!G4028</f>
        <v>0</v>
      </c>
      <c r="E43" s="13">
        <f>'[1]budget2017-18(District)'!J4028</f>
        <v>0</v>
      </c>
      <c r="F43" s="13">
        <f>'[1]budget2017-18(District)'!M4028</f>
        <v>0</v>
      </c>
      <c r="G43" s="13">
        <f>'[1]State Budget 2018-19(P)'!G1634/100</f>
        <v>36.811599999999991</v>
      </c>
      <c r="H43" s="13">
        <f>'[1]State Budget 2018-19(P)'!J1634/100</f>
        <v>18.6541</v>
      </c>
      <c r="I43" s="13">
        <f>'[1]State Budget 2018-19(P)'!M1634/100</f>
        <v>7.0128000000000013</v>
      </c>
      <c r="J43" s="13" t="e">
        <f>'[1]CSS Budget 2019-20(P)'!#REF!/100</f>
        <v>#REF!</v>
      </c>
      <c r="K43" s="13" t="e">
        <f>'[1]CSS Budget 2019-20(P)'!#REF!/100</f>
        <v>#REF!</v>
      </c>
      <c r="L43" s="13" t="e">
        <f>'[1]CSS Budget 2019-20(P)'!#REF!/100</f>
        <v>#REF!</v>
      </c>
      <c r="M43" s="13"/>
      <c r="N43" s="13"/>
      <c r="O43" s="13"/>
      <c r="P43" s="100">
        <v>42.310299999999998</v>
      </c>
      <c r="Q43" s="100">
        <v>42.310299999999998</v>
      </c>
      <c r="R43" s="100">
        <v>36.883599999999994</v>
      </c>
      <c r="S43" s="88">
        <f t="shared" si="0"/>
        <v>100</v>
      </c>
      <c r="T43" s="88">
        <f t="shared" si="1"/>
        <v>87.174045090675307</v>
      </c>
    </row>
    <row r="44" spans="2:20" ht="29.25" customHeight="1">
      <c r="B44" s="11">
        <v>40</v>
      </c>
      <c r="C44" s="18" t="s">
        <v>50</v>
      </c>
      <c r="D44" s="13">
        <f>'[1]budget2017-18(District)'!G4029</f>
        <v>0</v>
      </c>
      <c r="E44" s="13">
        <f>'[1]budget2017-18(District)'!J4029</f>
        <v>0</v>
      </c>
      <c r="F44" s="13">
        <f>'[1]budget2017-18(District)'!M4029</f>
        <v>0</v>
      </c>
      <c r="G44" s="13">
        <f>'[1]State Budget 2018-19(P)'!G1635/100</f>
        <v>273.52639999999997</v>
      </c>
      <c r="H44" s="13">
        <f>'[1]State Budget 2018-19(P)'!J1635/100</f>
        <v>132.67959999999999</v>
      </c>
      <c r="I44" s="13">
        <f>'[1]State Budget 2018-19(P)'!M1635/100</f>
        <v>43.266399999999997</v>
      </c>
      <c r="J44" s="13">
        <f>'[1]CSS Budget 2019-20(P)'!H472/100</f>
        <v>10</v>
      </c>
      <c r="K44" s="13">
        <f>'[1]CSS Budget 2019-20(P)'!O472/100</f>
        <v>5.3014000000000001</v>
      </c>
      <c r="L44" s="13">
        <f>'[1]CSS Budget 2019-20(P)'!V472/100</f>
        <v>5.3014000000000001</v>
      </c>
      <c r="M44" s="13"/>
      <c r="N44" s="13"/>
      <c r="O44" s="13"/>
      <c r="P44" s="100">
        <v>309.39159999999998</v>
      </c>
      <c r="Q44" s="100">
        <v>308.06729999999993</v>
      </c>
      <c r="R44" s="100">
        <v>284.04049999999995</v>
      </c>
      <c r="S44" s="88">
        <f t="shared" si="0"/>
        <v>99.571966401156317</v>
      </c>
      <c r="T44" s="88">
        <f t="shared" si="1"/>
        <v>92.20079508600881</v>
      </c>
    </row>
    <row r="45" spans="2:20" ht="29.25" customHeight="1">
      <c r="B45" s="14">
        <v>41</v>
      </c>
      <c r="C45" s="16" t="s">
        <v>51</v>
      </c>
      <c r="D45" s="13">
        <f>'[1]budget2017-18(District)'!G4030</f>
        <v>0</v>
      </c>
      <c r="E45" s="13">
        <f>'[1]budget2017-18(District)'!J4030</f>
        <v>0</v>
      </c>
      <c r="F45" s="13">
        <f>'[1]budget2017-18(District)'!M4030</f>
        <v>0</v>
      </c>
      <c r="G45" s="13">
        <f>'[1]State Budget 2018-19(P)'!G1636/100</f>
        <v>648.73509999999999</v>
      </c>
      <c r="H45" s="13">
        <f>'[1]State Budget 2018-19(P)'!J1636/100</f>
        <v>130.3151</v>
      </c>
      <c r="I45" s="13">
        <f>'[1]State Budget 2018-19(P)'!M1636/100</f>
        <v>33.418300000000002</v>
      </c>
      <c r="J45" s="13">
        <f>'[1]CSS Budget 2019-20(P)'!H474/100</f>
        <v>226.62900000000002</v>
      </c>
      <c r="K45" s="13">
        <f>'[1]CSS Budget 2019-20(P)'!O474/100</f>
        <v>54.401500000000006</v>
      </c>
      <c r="L45" s="13">
        <f>'[1]CSS Budget 2019-20(P)'!V474/100</f>
        <v>0</v>
      </c>
      <c r="M45" s="13">
        <f>'[1]budget2018-19EAP(Scheme)'!O42/100</f>
        <v>210</v>
      </c>
      <c r="N45" s="13">
        <f>'[1]budget2018-19EAP(Scheme)'!R42/100</f>
        <v>0</v>
      </c>
      <c r="O45" s="13">
        <f>'[1]budget2018-19EAP(Scheme)'!AD42/100</f>
        <v>0</v>
      </c>
      <c r="P45" s="100">
        <v>936.77369999999996</v>
      </c>
      <c r="Q45" s="100">
        <v>792.62810000000002</v>
      </c>
      <c r="R45" s="100">
        <v>691.94259999999997</v>
      </c>
      <c r="S45" s="88">
        <f t="shared" si="0"/>
        <v>84.612548366804077</v>
      </c>
      <c r="T45" s="88">
        <f t="shared" si="1"/>
        <v>87.297258323291842</v>
      </c>
    </row>
    <row r="46" spans="2:20" ht="29.25" customHeight="1">
      <c r="B46" s="14">
        <v>42</v>
      </c>
      <c r="C46" s="21" t="s">
        <v>52</v>
      </c>
      <c r="D46" s="13">
        <f>'[1]budget2017-18(District)'!G4031</f>
        <v>0</v>
      </c>
      <c r="E46" s="13">
        <f>'[1]budget2017-18(District)'!J4031</f>
        <v>0</v>
      </c>
      <c r="F46" s="13">
        <f>'[1]budget2017-18(District)'!M4031</f>
        <v>0</v>
      </c>
      <c r="G46" s="13">
        <f>'[1]State Budget 2018-19(P)'!G1637/100</f>
        <v>1059.8033</v>
      </c>
      <c r="H46" s="13">
        <f>'[1]State Budget 2018-19(P)'!J1637/100</f>
        <v>4.2164999999999999</v>
      </c>
      <c r="I46" s="13">
        <f>'[1]State Budget 2018-19(P)'!M1637/100</f>
        <v>0.60409999999999997</v>
      </c>
      <c r="J46" s="13">
        <f>'[1]CSS Budget 2019-20(P)'!H475/100</f>
        <v>584.44010000000003</v>
      </c>
      <c r="K46" s="13">
        <f>'[1]CSS Budget 2019-20(P)'!O475/100</f>
        <v>75</v>
      </c>
      <c r="L46" s="13">
        <f>'[1]CSS Budget 2019-20(P)'!V475/100</f>
        <v>75</v>
      </c>
      <c r="M46" s="13">
        <f>'[1]budget2018-19EAP(Scheme)'!O47/100</f>
        <v>129</v>
      </c>
      <c r="N46" s="13">
        <f>'[1]budget2018-19EAP(Scheme)'!R47/100</f>
        <v>0</v>
      </c>
      <c r="O46" s="13">
        <f>'[1]budget2018-19EAP(Scheme)'!AD47/100</f>
        <v>0</v>
      </c>
      <c r="P46" s="100">
        <v>242.0009</v>
      </c>
      <c r="Q46" s="100">
        <v>158.76509999999999</v>
      </c>
      <c r="R46" s="100">
        <v>138.04079999999999</v>
      </c>
      <c r="S46" s="88">
        <f t="shared" si="0"/>
        <v>65.605169236973907</v>
      </c>
      <c r="T46" s="88">
        <f t="shared" si="1"/>
        <v>86.946564452767021</v>
      </c>
    </row>
    <row r="47" spans="2:20" ht="29.25" customHeight="1">
      <c r="B47" s="11">
        <v>43</v>
      </c>
      <c r="C47" s="16" t="s">
        <v>53</v>
      </c>
      <c r="D47" s="13">
        <f>'[1]budget2017-18(District)'!G4032</f>
        <v>0</v>
      </c>
      <c r="E47" s="13">
        <f>'[1]budget2017-18(District)'!J4032</f>
        <v>0</v>
      </c>
      <c r="F47" s="13">
        <f>'[1]budget2017-18(District)'!M4032</f>
        <v>0</v>
      </c>
      <c r="G47" s="13">
        <f>'[1]State Budget 2018-19(P)'!G1638/100</f>
        <v>188.81569999999999</v>
      </c>
      <c r="H47" s="13">
        <f>'[1]State Budget 2018-19(P)'!J1638/100</f>
        <v>7.3074000000000003</v>
      </c>
      <c r="I47" s="13">
        <f>'[1]State Budget 2018-19(P)'!M1638/100</f>
        <v>1.2523</v>
      </c>
      <c r="J47" s="13" t="e">
        <f>'[1]CSS Budget 2019-20(P)'!#REF!/100</f>
        <v>#REF!</v>
      </c>
      <c r="K47" s="13" t="e">
        <f>'[1]CSS Budget 2019-20(P)'!#REF!/100</f>
        <v>#REF!</v>
      </c>
      <c r="L47" s="13" t="e">
        <f>'[1]CSS Budget 2019-20(P)'!#REF!/100</f>
        <v>#REF!</v>
      </c>
      <c r="M47" s="13"/>
      <c r="N47" s="13"/>
      <c r="O47" s="13"/>
      <c r="P47" s="100">
        <v>516.30830000000003</v>
      </c>
      <c r="Q47" s="100">
        <v>217.81639999999999</v>
      </c>
      <c r="R47" s="100">
        <v>13.418800000000001</v>
      </c>
      <c r="S47" s="88">
        <f t="shared" si="0"/>
        <v>42.187274541199507</v>
      </c>
      <c r="T47" s="88">
        <f t="shared" si="1"/>
        <v>6.1606013137670086</v>
      </c>
    </row>
    <row r="48" spans="2:20" ht="28.5" customHeight="1">
      <c r="B48" s="14">
        <v>44</v>
      </c>
      <c r="C48" s="18" t="s">
        <v>179</v>
      </c>
      <c r="D48" s="13">
        <f>'[1]budget2017-18(District)'!G4033</f>
        <v>0</v>
      </c>
      <c r="E48" s="13">
        <f>'[1]budget2017-18(District)'!J4033</f>
        <v>0</v>
      </c>
      <c r="F48" s="13">
        <f>'[1]budget2017-18(District)'!M4033</f>
        <v>0</v>
      </c>
      <c r="G48" s="13">
        <f>'[1]State Budget 2018-19(P)'!G1639/100</f>
        <v>101.7942</v>
      </c>
      <c r="H48" s="13">
        <f>'[1]State Budget 2018-19(P)'!J1639/100</f>
        <v>29.773299999999999</v>
      </c>
      <c r="I48" s="13">
        <f>'[1]State Budget 2018-19(P)'!M1639/100</f>
        <v>12.267200000000001</v>
      </c>
      <c r="J48" s="13" t="e">
        <f>'[1]CSS Budget 2019-20(P)'!#REF!/100</f>
        <v>#REF!</v>
      </c>
      <c r="K48" s="13" t="e">
        <f>'[1]CSS Budget 2019-20(P)'!#REF!/100</f>
        <v>#REF!</v>
      </c>
      <c r="L48" s="13" t="e">
        <f>'[1]CSS Budget 2019-20(P)'!#REF!/100</f>
        <v>#REF!</v>
      </c>
      <c r="M48" s="13"/>
      <c r="N48" s="13"/>
      <c r="O48" s="13"/>
      <c r="P48" s="100">
        <v>274.79059999999998</v>
      </c>
      <c r="Q48" s="100">
        <v>269.19369999999998</v>
      </c>
      <c r="R48" s="100">
        <v>257.93630000000007</v>
      </c>
      <c r="S48" s="88">
        <f t="shared" si="0"/>
        <v>97.963212715427673</v>
      </c>
      <c r="T48" s="88">
        <f t="shared" si="1"/>
        <v>95.818104212691495</v>
      </c>
    </row>
    <row r="49" spans="2:20" ht="22.5" customHeight="1">
      <c r="B49" s="14">
        <v>45</v>
      </c>
      <c r="C49" s="18" t="s">
        <v>55</v>
      </c>
      <c r="D49" s="13">
        <f>'[1]budget2017-18(District)'!G4039</f>
        <v>0</v>
      </c>
      <c r="E49" s="13">
        <f>'[1]budget2017-18(District)'!J4039</f>
        <v>0</v>
      </c>
      <c r="F49" s="13">
        <f>'[1]budget2017-18(District)'!M4039</f>
        <v>0</v>
      </c>
      <c r="G49" s="13">
        <f>'[1]State Budget 2018-19(P)'!G1645/100</f>
        <v>582.58960000000002</v>
      </c>
      <c r="H49" s="13">
        <f>'[1]State Budget 2018-19(P)'!J1645/100</f>
        <v>287.07669999999996</v>
      </c>
      <c r="I49" s="13">
        <f>'[1]State Budget 2018-19(P)'!M1645/100</f>
        <v>170.8348</v>
      </c>
      <c r="J49" s="13">
        <f>'[1]CSS Budget 2019-20(P)'!H481/100</f>
        <v>99.592299999999994</v>
      </c>
      <c r="K49" s="13">
        <f>'[1]CSS Budget 2019-20(P)'!O481/100</f>
        <v>38.859700000000004</v>
      </c>
      <c r="L49" s="13">
        <f>'[1]CSS Budget 2019-20(P)'!V481/100</f>
        <v>17.5899</v>
      </c>
      <c r="M49" s="13"/>
      <c r="N49" s="13"/>
      <c r="O49" s="13"/>
      <c r="P49" s="100">
        <v>1472.7372</v>
      </c>
      <c r="Q49" s="100">
        <v>1377.8478</v>
      </c>
      <c r="R49" s="100">
        <v>1304.6985</v>
      </c>
      <c r="S49" s="88">
        <f t="shared" si="0"/>
        <v>93.55693602361643</v>
      </c>
      <c r="T49" s="88">
        <f t="shared" si="1"/>
        <v>94.691046427624286</v>
      </c>
    </row>
    <row r="50" spans="2:20" ht="22.5" customHeight="1">
      <c r="B50" s="11">
        <v>46</v>
      </c>
      <c r="C50" s="16" t="s">
        <v>56</v>
      </c>
      <c r="D50" s="13">
        <f>'[1]budget2017-18(District)'!G4040</f>
        <v>0</v>
      </c>
      <c r="E50" s="13">
        <f>'[1]budget2017-18(District)'!J4040</f>
        <v>0</v>
      </c>
      <c r="F50" s="13">
        <f>'[1]budget2017-18(District)'!M4040</f>
        <v>0</v>
      </c>
      <c r="G50" s="13">
        <f>'[1]State Budget 2018-19(P)'!G1646/100</f>
        <v>37.628799999999998</v>
      </c>
      <c r="H50" s="13">
        <f>'[1]State Budget 2018-19(P)'!J1646/100</f>
        <v>2.2997000000000001</v>
      </c>
      <c r="I50" s="13">
        <f>'[1]State Budget 2018-19(P)'!M1646/100</f>
        <v>0.92359999999999987</v>
      </c>
      <c r="J50" s="13">
        <f>'[1]CSS Budget 2019-20(P)'!H482/100</f>
        <v>25.380300000000002</v>
      </c>
      <c r="K50" s="13">
        <f>'[1]CSS Budget 2019-20(P)'!O482/100</f>
        <v>0.58399999999999996</v>
      </c>
      <c r="L50" s="13">
        <f>'[1]CSS Budget 2019-20(P)'!V482/100</f>
        <v>0.41339999999999999</v>
      </c>
      <c r="M50" s="13"/>
      <c r="N50" s="13"/>
      <c r="O50" s="13"/>
      <c r="P50" s="100">
        <v>38.1053</v>
      </c>
      <c r="Q50" s="100">
        <v>30.694099999999999</v>
      </c>
      <c r="R50" s="100">
        <v>25.853200000000001</v>
      </c>
      <c r="S50" s="88">
        <f t="shared" si="0"/>
        <v>80.550737036580216</v>
      </c>
      <c r="T50" s="88">
        <f t="shared" si="1"/>
        <v>84.228565098830074</v>
      </c>
    </row>
    <row r="51" spans="2:20" ht="33" customHeight="1">
      <c r="B51" s="14">
        <v>47</v>
      </c>
      <c r="C51" s="15" t="s">
        <v>57</v>
      </c>
      <c r="D51" s="13">
        <f>'[1]budget2017-18(District)'!G4041</f>
        <v>0</v>
      </c>
      <c r="E51" s="13">
        <f>'[1]budget2017-18(District)'!J4041</f>
        <v>0</v>
      </c>
      <c r="F51" s="13">
        <f>'[1]budget2017-18(District)'!M4041</f>
        <v>0</v>
      </c>
      <c r="G51" s="13">
        <f>'[1]State Budget 2018-19(P)'!G1647/100</f>
        <v>46.103400000000001</v>
      </c>
      <c r="H51" s="13">
        <f>'[1]State Budget 2018-19(P)'!J1647/100</f>
        <v>13.206599999999998</v>
      </c>
      <c r="I51" s="13">
        <f>'[1]State Budget 2018-19(P)'!M1647/100</f>
        <v>1.8847999999999998</v>
      </c>
      <c r="J51" s="13" t="e">
        <f>'[1]CSS Budget 2019-20(P)'!#REF!/100</f>
        <v>#REF!</v>
      </c>
      <c r="K51" s="13" t="e">
        <f>'[1]CSS Budget 2019-20(P)'!#REF!/100</f>
        <v>#REF!</v>
      </c>
      <c r="L51" s="13" t="e">
        <f>'[1]CSS Budget 2019-20(P)'!#REF!/100</f>
        <v>#REF!</v>
      </c>
      <c r="M51" s="13"/>
      <c r="N51" s="13"/>
      <c r="O51" s="13"/>
      <c r="P51" s="100">
        <v>70.240700000000004</v>
      </c>
      <c r="Q51" s="100">
        <v>68.838700000000003</v>
      </c>
      <c r="R51" s="100">
        <v>64.704300000000003</v>
      </c>
      <c r="S51" s="88">
        <f t="shared" si="0"/>
        <v>98.004006224311553</v>
      </c>
      <c r="T51" s="88">
        <f t="shared" si="1"/>
        <v>93.994076006664855</v>
      </c>
    </row>
    <row r="52" spans="2:20" ht="51" customHeight="1">
      <c r="B52" s="14">
        <v>48</v>
      </c>
      <c r="C52" s="16" t="s">
        <v>58</v>
      </c>
      <c r="D52" s="13">
        <f>'[1]budget2017-18(District)'!G4042</f>
        <v>0</v>
      </c>
      <c r="E52" s="13">
        <f>'[1]budget2017-18(District)'!J4042</f>
        <v>0</v>
      </c>
      <c r="F52" s="13">
        <f>'[1]budget2017-18(District)'!M4042</f>
        <v>0</v>
      </c>
      <c r="G52" s="13">
        <f>'[1]State Budget 2018-19(P)'!G1648/100</f>
        <v>312.91919999999999</v>
      </c>
      <c r="H52" s="13">
        <f>'[1]State Budget 2018-19(P)'!J1648/100</f>
        <v>71.853499999999983</v>
      </c>
      <c r="I52" s="13">
        <f>'[1]State Budget 2018-19(P)'!M1648/100</f>
        <v>22.567200000000003</v>
      </c>
      <c r="J52" s="13">
        <f>'[1]CSS Budget 2019-20(P)'!H483/100</f>
        <v>678.18939999999998</v>
      </c>
      <c r="K52" s="13">
        <f>'[1]CSS Budget 2019-20(P)'!O483/100</f>
        <v>104.93049999999999</v>
      </c>
      <c r="L52" s="13">
        <f>'[1]CSS Budget 2019-20(P)'!V483/100</f>
        <v>76.452499999999986</v>
      </c>
      <c r="M52" s="13"/>
      <c r="N52" s="13"/>
      <c r="O52" s="13"/>
      <c r="P52" s="100">
        <v>725.8207000000001</v>
      </c>
      <c r="Q52" s="100">
        <v>714.4679000000001</v>
      </c>
      <c r="R52" s="100">
        <v>676.65550000000007</v>
      </c>
      <c r="S52" s="88">
        <f t="shared" si="0"/>
        <v>98.435867150110212</v>
      </c>
      <c r="T52" s="88">
        <f t="shared" si="1"/>
        <v>94.707613876004785</v>
      </c>
    </row>
    <row r="53" spans="2:20" ht="22.5" customHeight="1">
      <c r="B53" s="11">
        <v>49</v>
      </c>
      <c r="C53" s="18" t="s">
        <v>59</v>
      </c>
      <c r="D53" s="13">
        <f>'[1]budget2017-18(District)'!G4043</f>
        <v>0</v>
      </c>
      <c r="E53" s="13">
        <f>'[1]budget2017-18(District)'!J4043</f>
        <v>0</v>
      </c>
      <c r="F53" s="13">
        <f>'[1]budget2017-18(District)'!M4043</f>
        <v>0</v>
      </c>
      <c r="G53" s="13">
        <f>'[1]State Budget 2018-19(P)'!G1649/100</f>
        <v>127.7606</v>
      </c>
      <c r="H53" s="13">
        <f>'[1]State Budget 2018-19(P)'!J1649/100</f>
        <v>8.3079999999999998</v>
      </c>
      <c r="I53" s="13">
        <f>'[1]State Budget 2018-19(P)'!M1649/100</f>
        <v>3.0789000000000004</v>
      </c>
      <c r="J53" s="13" t="e">
        <f>'[1]CSS Budget 2019-20(P)'!#REF!/100</f>
        <v>#REF!</v>
      </c>
      <c r="K53" s="13" t="e">
        <f>'[1]CSS Budget 2019-20(P)'!#REF!/100</f>
        <v>#REF!</v>
      </c>
      <c r="L53" s="13" t="e">
        <f>'[1]CSS Budget 2019-20(P)'!#REF!/100</f>
        <v>#REF!</v>
      </c>
      <c r="M53" s="13"/>
      <c r="N53" s="13"/>
      <c r="O53" s="13"/>
      <c r="P53" s="100">
        <v>34.257899999999999</v>
      </c>
      <c r="Q53" s="100">
        <v>29.257899999999999</v>
      </c>
      <c r="R53" s="100">
        <v>23.835800000000003</v>
      </c>
      <c r="S53" s="88">
        <f t="shared" si="0"/>
        <v>85.404826332028534</v>
      </c>
      <c r="T53" s="88">
        <f t="shared" si="1"/>
        <v>81.467911230812888</v>
      </c>
    </row>
    <row r="54" spans="2:20" ht="26.25" customHeight="1">
      <c r="B54" s="14">
        <v>50</v>
      </c>
      <c r="C54" s="17" t="s">
        <v>144</v>
      </c>
      <c r="D54" s="13">
        <f>'[1]budget2017-18(District)'!G4044</f>
        <v>0</v>
      </c>
      <c r="E54" s="13">
        <f>'[1]budget2017-18(District)'!J4044</f>
        <v>0</v>
      </c>
      <c r="F54" s="13">
        <f>'[1]budget2017-18(District)'!M4044</f>
        <v>0</v>
      </c>
      <c r="G54" s="13">
        <f>'[1]State Budget 2018-19(P)'!G1650/100</f>
        <v>14.790799999999999</v>
      </c>
      <c r="H54" s="13">
        <f>'[1]State Budget 2018-19(P)'!J1650/100</f>
        <v>6.7313999999999998</v>
      </c>
      <c r="I54" s="13">
        <f>'[1]State Budget 2018-19(P)'!M1650/100</f>
        <v>3.0169000000000001</v>
      </c>
      <c r="J54" s="13">
        <f>'[1]CSS Budget 2019-20(P)'!H485/100</f>
        <v>0.22010000000000002</v>
      </c>
      <c r="K54" s="13">
        <f>'[1]CSS Budget 2019-20(P)'!O485/100</f>
        <v>0</v>
      </c>
      <c r="L54" s="13">
        <f>'[1]CSS Budget 2019-20(P)'!V485/100</f>
        <v>0</v>
      </c>
      <c r="M54" s="13"/>
      <c r="N54" s="13"/>
      <c r="O54" s="13"/>
      <c r="P54" s="100">
        <v>232.71590000000003</v>
      </c>
      <c r="Q54" s="100">
        <v>191.85180000000003</v>
      </c>
      <c r="R54" s="100">
        <v>169.54320000000001</v>
      </c>
      <c r="S54" s="88">
        <f t="shared" si="0"/>
        <v>82.440348940489244</v>
      </c>
      <c r="T54" s="88">
        <f t="shared" si="1"/>
        <v>88.371962108252305</v>
      </c>
    </row>
    <row r="55" spans="2:20" ht="27" customHeight="1">
      <c r="B55" s="14">
        <v>51</v>
      </c>
      <c r="C55" s="18" t="s">
        <v>60</v>
      </c>
      <c r="D55" s="13">
        <f>'[1]budget2017-18(District)'!G4046</f>
        <v>0</v>
      </c>
      <c r="E55" s="13">
        <f>'[1]budget2017-18(District)'!J4046</f>
        <v>0</v>
      </c>
      <c r="F55" s="13">
        <f>'[1]budget2017-18(District)'!M4046</f>
        <v>0</v>
      </c>
      <c r="G55" s="13">
        <f>'[1]State Budget 2018-19(P)'!G1652/100</f>
        <v>458.50869999999998</v>
      </c>
      <c r="H55" s="13">
        <f>'[1]State Budget 2018-19(P)'!J1652/100</f>
        <v>426.25420000000008</v>
      </c>
      <c r="I55" s="13">
        <f>'[1]State Budget 2018-19(P)'!M1652/100</f>
        <v>99.015400000000014</v>
      </c>
      <c r="J55" s="13">
        <f>'[1]CSS Budget 2019-20(P)'!H486/100</f>
        <v>20.423400000000001</v>
      </c>
      <c r="K55" s="13">
        <f>'[1]CSS Budget 2019-20(P)'!O486/100</f>
        <v>0.22359999999999999</v>
      </c>
      <c r="L55" s="13">
        <f>'[1]CSS Budget 2019-20(P)'!V486/100</f>
        <v>7.1900000000000006E-2</v>
      </c>
      <c r="M55" s="13"/>
      <c r="N55" s="13"/>
      <c r="O55" s="13"/>
      <c r="P55" s="100">
        <v>519.40769999999986</v>
      </c>
      <c r="Q55" s="100">
        <v>495.31019999999995</v>
      </c>
      <c r="R55" s="100">
        <v>452.57300000000004</v>
      </c>
      <c r="S55" s="88">
        <f t="shared" si="0"/>
        <v>95.360580907830226</v>
      </c>
      <c r="T55" s="88">
        <f t="shared" si="1"/>
        <v>91.37162933450594</v>
      </c>
    </row>
    <row r="56" spans="2:20" ht="27" customHeight="1">
      <c r="B56" s="11">
        <v>52</v>
      </c>
      <c r="C56" s="18" t="s">
        <v>61</v>
      </c>
      <c r="D56" s="13">
        <f>'[1]budget2017-18(District)'!G4047</f>
        <v>0</v>
      </c>
      <c r="E56" s="13">
        <f>'[1]budget2017-18(District)'!J4047</f>
        <v>0</v>
      </c>
      <c r="F56" s="13">
        <f>'[1]budget2017-18(District)'!M4047</f>
        <v>0</v>
      </c>
      <c r="G56" s="13">
        <f>'[1]State Budget 2018-19(P)'!G1653/100</f>
        <v>304.24370000000005</v>
      </c>
      <c r="H56" s="13">
        <f>'[1]State Budget 2018-19(P)'!J1653/100</f>
        <v>140.19800000000004</v>
      </c>
      <c r="I56" s="13">
        <f>'[1]State Budget 2018-19(P)'!M1653/100</f>
        <v>59.714699999999993</v>
      </c>
      <c r="J56" s="13">
        <f>'[1]CSS Budget 2019-20(P)'!H388/100</f>
        <v>41.233000000000004</v>
      </c>
      <c r="K56" s="13">
        <f>'[1]CSS Budget 2019-20(P)'!O487/100</f>
        <v>1.2329999999999999</v>
      </c>
      <c r="L56" s="13">
        <f>'[1]CSS Budget 2019-20(P)'!V487/100</f>
        <v>0.47710000000000002</v>
      </c>
      <c r="M56" s="13"/>
      <c r="N56" s="13"/>
      <c r="O56" s="13"/>
      <c r="P56" s="100">
        <v>576.15699999999993</v>
      </c>
      <c r="Q56" s="100">
        <v>571.4747000000001</v>
      </c>
      <c r="R56" s="100">
        <v>323.34249999999997</v>
      </c>
      <c r="S56" s="88">
        <f t="shared" si="0"/>
        <v>99.187322205579406</v>
      </c>
      <c r="T56" s="88">
        <f t="shared" si="1"/>
        <v>56.580370049627724</v>
      </c>
    </row>
    <row r="57" spans="2:20" ht="27" customHeight="1">
      <c r="B57" s="14">
        <v>53</v>
      </c>
      <c r="C57" s="18" t="s">
        <v>62</v>
      </c>
      <c r="D57" s="13">
        <f>'[1]budget2017-18(District)'!G4048</f>
        <v>0</v>
      </c>
      <c r="E57" s="13">
        <f>'[1]budget2017-18(District)'!J4048</f>
        <v>0</v>
      </c>
      <c r="F57" s="13">
        <f>'[1]budget2017-18(District)'!M4048</f>
        <v>0</v>
      </c>
      <c r="G57" s="13">
        <f>'[1]State Budget 2018-19(P)'!G1654/100</f>
        <v>103.45590000000001</v>
      </c>
      <c r="H57" s="13">
        <f>'[1]State Budget 2018-19(P)'!J1654/100</f>
        <v>31.445999999999998</v>
      </c>
      <c r="I57" s="13">
        <f>'[1]State Budget 2018-19(P)'!M1654/100</f>
        <v>0</v>
      </c>
      <c r="J57" s="13">
        <f>'[1]CSS Budget 2019-20(P)'!H488/100</f>
        <v>471.5</v>
      </c>
      <c r="K57" s="13">
        <f>'[1]CSS Budget 2019-20(P)'!O488/100</f>
        <v>251.8331</v>
      </c>
      <c r="L57" s="13">
        <f>'[1]CSS Budget 2019-20(P)'!V488/100</f>
        <v>0</v>
      </c>
      <c r="M57" s="13">
        <f>'[1]budget2018-19EAP(Scheme)'!O53/100</f>
        <v>315</v>
      </c>
      <c r="N57" s="13">
        <f>'[1]budget2018-19EAP(Scheme)'!R53/100</f>
        <v>0</v>
      </c>
      <c r="O57" s="13">
        <f>'[1]budget2018-19EAP(Scheme)'!AD53/100</f>
        <v>0</v>
      </c>
      <c r="P57" s="100">
        <v>1194.61581</v>
      </c>
      <c r="Q57" s="100">
        <v>107.17919999999999</v>
      </c>
      <c r="R57" s="100">
        <v>94.680900000000008</v>
      </c>
      <c r="S57" s="88">
        <f t="shared" si="0"/>
        <v>8.9718551439562813</v>
      </c>
      <c r="T57" s="88">
        <f t="shared" si="1"/>
        <v>88.338875453446207</v>
      </c>
    </row>
    <row r="58" spans="2:20" ht="27" customHeight="1">
      <c r="B58" s="14">
        <v>54</v>
      </c>
      <c r="C58" s="20" t="s">
        <v>63</v>
      </c>
      <c r="D58" s="13">
        <f>'[1]budget2017-18(District)'!G4050</f>
        <v>0</v>
      </c>
      <c r="E58" s="13">
        <f>'[1]budget2017-18(District)'!J4050</f>
        <v>0</v>
      </c>
      <c r="F58" s="13">
        <f>'[1]budget2017-18(District)'!M4050</f>
        <v>0</v>
      </c>
      <c r="G58" s="13" t="e">
        <f>'[1]State Budget 2018-19(P)'!#REF!/100</f>
        <v>#REF!</v>
      </c>
      <c r="H58" s="13" t="e">
        <f>'[1]State Budget 2018-19(P)'!#REF!/100</f>
        <v>#REF!</v>
      </c>
      <c r="I58" s="13" t="e">
        <f>'[1]State Budget 2018-19(P)'!#REF!/100</f>
        <v>#REF!</v>
      </c>
      <c r="J58" s="13" t="e">
        <f>'[1]CSS Budget 2019-20(P)'!#REF!/100</f>
        <v>#REF!</v>
      </c>
      <c r="K58" s="13" t="e">
        <f>'[1]CSS Budget 2019-20(P)'!#REF!/100</f>
        <v>#REF!</v>
      </c>
      <c r="L58" s="13" t="e">
        <f>'[1]CSS Budget 2019-20(P)'!#REF!/100</f>
        <v>#REF!</v>
      </c>
      <c r="M58" s="13"/>
      <c r="N58" s="13"/>
      <c r="O58" s="13"/>
      <c r="P58" s="100">
        <v>2539.3458999999998</v>
      </c>
      <c r="Q58" s="100">
        <v>2494.1098000000002</v>
      </c>
      <c r="R58" s="100">
        <v>2327.7847000000002</v>
      </c>
      <c r="S58" s="88">
        <f t="shared" si="0"/>
        <v>98.218592433586949</v>
      </c>
      <c r="T58" s="88">
        <f t="shared" si="1"/>
        <v>93.331283971539676</v>
      </c>
    </row>
    <row r="59" spans="2:20" ht="27" customHeight="1">
      <c r="B59" s="11">
        <v>55</v>
      </c>
      <c r="C59" s="22" t="s">
        <v>64</v>
      </c>
      <c r="D59" s="13">
        <f>'[1]budget2017-18(District)'!G4051</f>
        <v>0</v>
      </c>
      <c r="E59" s="13">
        <f>'[1]budget2017-18(District)'!J4051</f>
        <v>0</v>
      </c>
      <c r="F59" s="13">
        <f>'[1]budget2017-18(District)'!M4051</f>
        <v>0</v>
      </c>
      <c r="G59" s="13">
        <f>'[1]State Budget 2018-19(P)'!G1655/100</f>
        <v>2103.2161999999998</v>
      </c>
      <c r="H59" s="13">
        <f>'[1]State Budget 2018-19(P)'!J1655/100</f>
        <v>927.47140000000013</v>
      </c>
      <c r="I59" s="13">
        <f>'[1]State Budget 2018-19(P)'!M1655/100</f>
        <v>427.3338</v>
      </c>
      <c r="J59" s="13">
        <f>'[1]CSS Budget 2019-20(P)'!H489/100</f>
        <v>16.501199999999997</v>
      </c>
      <c r="K59" s="13">
        <f>'[1]CSS Budget 2019-20(P)'!O489/100</f>
        <v>0.93500000000000005</v>
      </c>
      <c r="L59" s="13">
        <f>'[1]CSS Budget 2019-20(P)'!V489/100</f>
        <v>0</v>
      </c>
      <c r="M59" s="13"/>
      <c r="N59" s="13"/>
      <c r="O59" s="13"/>
      <c r="P59" s="100">
        <v>141.33280000000002</v>
      </c>
      <c r="Q59" s="100">
        <v>107.0535</v>
      </c>
      <c r="R59" s="100">
        <v>36.442599999999999</v>
      </c>
      <c r="S59" s="88">
        <f t="shared" si="0"/>
        <v>75.745686776176498</v>
      </c>
      <c r="T59" s="88">
        <f t="shared" si="1"/>
        <v>34.041483930931733</v>
      </c>
    </row>
    <row r="60" spans="2:20" ht="27" customHeight="1">
      <c r="B60" s="14">
        <v>56</v>
      </c>
      <c r="C60" s="20" t="s">
        <v>65</v>
      </c>
      <c r="D60" s="13">
        <f>'[1]budget2017-18(District)'!G4052</f>
        <v>0</v>
      </c>
      <c r="E60" s="13">
        <f>'[1]budget2017-18(District)'!J4052</f>
        <v>0</v>
      </c>
      <c r="F60" s="13">
        <f>'[1]budget2017-18(District)'!M4052</f>
        <v>0</v>
      </c>
      <c r="G60" s="13">
        <f>'[1]State Budget 2018-19(P)'!G1656/100</f>
        <v>80.600399999999993</v>
      </c>
      <c r="H60" s="13">
        <f>'[1]State Budget 2018-19(P)'!J1656/100</f>
        <v>0</v>
      </c>
      <c r="I60" s="13">
        <f>'[1]State Budget 2018-19(P)'!M1656/100</f>
        <v>0</v>
      </c>
      <c r="J60" s="13" t="e">
        <f>'[1]CSS Budget 2019-20(P)'!#REF!/100</f>
        <v>#REF!</v>
      </c>
      <c r="K60" s="13" t="e">
        <f>'[1]CSS Budget 2019-20(P)'!#REF!/100</f>
        <v>#REF!</v>
      </c>
      <c r="L60" s="13" t="e">
        <f>'[1]CSS Budget 2019-20(P)'!#REF!/100</f>
        <v>#REF!</v>
      </c>
      <c r="M60" s="13"/>
      <c r="N60" s="13"/>
      <c r="O60" s="13"/>
      <c r="P60" s="100">
        <v>190.37869999999998</v>
      </c>
      <c r="Q60" s="100">
        <v>190.27180000000001</v>
      </c>
      <c r="R60" s="100">
        <v>176.62260000000003</v>
      </c>
      <c r="S60" s="88">
        <f t="shared" si="0"/>
        <v>99.943848760391802</v>
      </c>
      <c r="T60" s="88">
        <f t="shared" si="1"/>
        <v>92.826472446258464</v>
      </c>
    </row>
    <row r="61" spans="2:20" ht="21.75" customHeight="1">
      <c r="B61" s="14">
        <v>57</v>
      </c>
      <c r="C61" s="20" t="s">
        <v>66</v>
      </c>
      <c r="D61" s="13">
        <f>'[1]budget2017-18(District)'!G4053</f>
        <v>0</v>
      </c>
      <c r="E61" s="13">
        <f>'[1]budget2017-18(District)'!J4053</f>
        <v>0</v>
      </c>
      <c r="F61" s="13">
        <f>'[1]budget2017-18(District)'!M4053</f>
        <v>0</v>
      </c>
      <c r="G61" s="13">
        <f>'[1]State Budget 2018-19(P)'!G1657/100</f>
        <v>134.96960000000001</v>
      </c>
      <c r="H61" s="13">
        <f>'[1]State Budget 2018-19(P)'!J1657/100</f>
        <v>113.56360000000001</v>
      </c>
      <c r="I61" s="13">
        <f>'[1]State Budget 2018-19(P)'!M1657/100</f>
        <v>8.36</v>
      </c>
      <c r="J61" s="13" t="e">
        <f>'[1]CSS Budget 2019-20(P)'!#REF!/100</f>
        <v>#REF!</v>
      </c>
      <c r="K61" s="13" t="e">
        <f>'[1]CSS Budget 2019-20(P)'!#REF!/100</f>
        <v>#REF!</v>
      </c>
      <c r="L61" s="13" t="e">
        <f>'[1]CSS Budget 2019-20(P)'!#REF!/100</f>
        <v>#REF!</v>
      </c>
      <c r="M61" s="13"/>
      <c r="N61" s="13"/>
      <c r="O61" s="13"/>
      <c r="P61" s="100">
        <v>83.760100000000008</v>
      </c>
      <c r="Q61" s="100">
        <v>41.939899999999994</v>
      </c>
      <c r="R61" s="100">
        <v>36.325900000000004</v>
      </c>
      <c r="S61" s="88">
        <f t="shared" si="0"/>
        <v>50.071454069419673</v>
      </c>
      <c r="T61" s="88">
        <f t="shared" si="1"/>
        <v>86.614178860703078</v>
      </c>
    </row>
    <row r="62" spans="2:20" ht="21" customHeight="1">
      <c r="B62" s="11">
        <v>58</v>
      </c>
      <c r="C62" s="20" t="s">
        <v>67</v>
      </c>
      <c r="D62" s="13">
        <f>'[1]budget2017-18(District)'!G4054</f>
        <v>0</v>
      </c>
      <c r="E62" s="13">
        <f>'[1]budget2017-18(District)'!J4054</f>
        <v>0</v>
      </c>
      <c r="F62" s="13">
        <f>'[1]budget2017-18(District)'!M4054</f>
        <v>0</v>
      </c>
      <c r="G62" s="13">
        <f>'[1]State Budget 2018-19(P)'!G1658/100</f>
        <v>33.050699999999999</v>
      </c>
      <c r="H62" s="13">
        <f>'[1]State Budget 2018-19(P)'!J1658/100</f>
        <v>29.718899999999998</v>
      </c>
      <c r="I62" s="13">
        <f>'[1]State Budget 2018-19(P)'!M1658/100</f>
        <v>6.0177999999999994</v>
      </c>
      <c r="J62" s="13" t="e">
        <f>'[1]CSS Budget 2019-20(P)'!#REF!/100</f>
        <v>#REF!</v>
      </c>
      <c r="K62" s="13" t="e">
        <f>'[1]CSS Budget 2019-20(P)'!#REF!/100</f>
        <v>#REF!</v>
      </c>
      <c r="L62" s="13" t="e">
        <f>'[1]CSS Budget 2019-20(P)'!#REF!/100</f>
        <v>#REF!</v>
      </c>
      <c r="M62" s="13"/>
      <c r="N62" s="13"/>
      <c r="O62" s="13"/>
      <c r="P62" s="100">
        <v>7.2663000000000002</v>
      </c>
      <c r="Q62" s="100">
        <v>7.2649999999999997</v>
      </c>
      <c r="R62" s="100">
        <v>5.2990999999999993</v>
      </c>
      <c r="S62" s="88">
        <f t="shared" si="0"/>
        <v>99.982109188995764</v>
      </c>
      <c r="T62" s="88">
        <f t="shared" si="1"/>
        <v>72.940123881624217</v>
      </c>
    </row>
    <row r="63" spans="2:20" ht="21" customHeight="1">
      <c r="B63" s="14">
        <v>59</v>
      </c>
      <c r="C63" s="20" t="s">
        <v>68</v>
      </c>
      <c r="D63" s="13">
        <f>'[1]budget2017-18(District)'!G4055</f>
        <v>0</v>
      </c>
      <c r="E63" s="13">
        <f>'[1]budget2017-18(District)'!J4055</f>
        <v>0</v>
      </c>
      <c r="F63" s="13">
        <f>'[1]budget2017-18(District)'!M4055</f>
        <v>0</v>
      </c>
      <c r="G63" s="13">
        <f>'[1]State Budget 2018-19(P)'!G1659/100</f>
        <v>15.395900000000001</v>
      </c>
      <c r="H63" s="13">
        <f>'[1]State Budget 2018-19(P)'!J1659/100</f>
        <v>0.25</v>
      </c>
      <c r="I63" s="13">
        <f>'[1]State Budget 2018-19(P)'!M1659/100</f>
        <v>0</v>
      </c>
      <c r="J63" s="13">
        <f>'[1]CSS Budget 2019-20(P)'!H490/100</f>
        <v>40.010399999999997</v>
      </c>
      <c r="K63" s="13">
        <f>'[1]CSS Budget 2019-20(P)'!O490/100</f>
        <v>18.163599999999995</v>
      </c>
      <c r="L63" s="13">
        <f>'[1]CSS Budget 2019-20(P)'!V490/100</f>
        <v>2.4266000000000001</v>
      </c>
      <c r="M63" s="13"/>
      <c r="N63" s="13"/>
      <c r="O63" s="13"/>
      <c r="P63" s="100">
        <v>16.221500000000002</v>
      </c>
      <c r="Q63" s="100">
        <v>16.221500000000002</v>
      </c>
      <c r="R63" s="100">
        <v>14.088699999999999</v>
      </c>
      <c r="S63" s="88">
        <f t="shared" si="0"/>
        <v>100</v>
      </c>
      <c r="T63" s="88">
        <f t="shared" si="1"/>
        <v>86.852017384335596</v>
      </c>
    </row>
    <row r="64" spans="2:20" ht="27" customHeight="1">
      <c r="B64" s="14">
        <v>60</v>
      </c>
      <c r="C64" s="22" t="s">
        <v>69</v>
      </c>
      <c r="D64" s="13">
        <f>'[1]budget2017-18(District)'!G4056</f>
        <v>0</v>
      </c>
      <c r="E64" s="13">
        <f>'[1]budget2017-18(District)'!J4056</f>
        <v>0</v>
      </c>
      <c r="F64" s="13">
        <f>'[1]budget2017-18(District)'!M4056</f>
        <v>0</v>
      </c>
      <c r="G64" s="13">
        <f>'[1]State Budget 2018-19(P)'!G1660/100</f>
        <v>11.970699999999999</v>
      </c>
      <c r="H64" s="13">
        <f>'[1]State Budget 2018-19(P)'!J1660/100</f>
        <v>11.970699999999999</v>
      </c>
      <c r="I64" s="13">
        <f>'[1]State Budget 2018-19(P)'!M1660/100</f>
        <v>2.1202999999999999</v>
      </c>
      <c r="J64" s="13" t="e">
        <f>'[1]CSS Budget 2019-20(P)'!#REF!/100</f>
        <v>#REF!</v>
      </c>
      <c r="K64" s="13" t="e">
        <f>'[1]CSS Budget 2019-20(P)'!#REF!/100</f>
        <v>#REF!</v>
      </c>
      <c r="L64" s="13"/>
      <c r="M64" s="13"/>
      <c r="N64" s="13"/>
      <c r="O64" s="13"/>
      <c r="P64" s="100">
        <v>95.937400000000011</v>
      </c>
      <c r="Q64" s="100">
        <v>95.937400000000011</v>
      </c>
      <c r="R64" s="100">
        <v>22.812799999999996</v>
      </c>
      <c r="S64" s="88">
        <f t="shared" si="0"/>
        <v>100</v>
      </c>
      <c r="T64" s="88">
        <f t="shared" si="1"/>
        <v>23.778839118008193</v>
      </c>
    </row>
    <row r="65" spans="2:20" ht="22.5" customHeight="1">
      <c r="B65" s="11">
        <v>61</v>
      </c>
      <c r="C65" s="22" t="s">
        <v>70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00">
        <v>271.83760000000001</v>
      </c>
      <c r="Q65" s="100">
        <v>233.535</v>
      </c>
      <c r="R65" s="100">
        <v>188.93340000000001</v>
      </c>
      <c r="S65" s="88">
        <f t="shared" si="0"/>
        <v>85.909749056054054</v>
      </c>
      <c r="T65" s="88">
        <f t="shared" si="1"/>
        <v>80.901535101804882</v>
      </c>
    </row>
    <row r="66" spans="2:20" ht="21" customHeight="1">
      <c r="B66" s="14">
        <v>62</v>
      </c>
      <c r="C66" s="22" t="s">
        <v>71</v>
      </c>
      <c r="D66" s="13">
        <f>'[1]budget2017-18(District)'!G4057</f>
        <v>0</v>
      </c>
      <c r="E66" s="13">
        <f>'[1]budget2017-18(District)'!J4057</f>
        <v>0</v>
      </c>
      <c r="F66" s="13">
        <f>'[1]budget2017-18(District)'!M4057</f>
        <v>0</v>
      </c>
      <c r="G66" s="13">
        <f>'[1]State Budget 2018-19(P)'!G1661/100</f>
        <v>79.996600000000001</v>
      </c>
      <c r="H66" s="13">
        <f>'[1]State Budget 2018-19(P)'!J1661/100</f>
        <v>79.996600000000001</v>
      </c>
      <c r="I66" s="13">
        <f>'[1]State Budget 2018-19(P)'!M1661/100</f>
        <v>13.259299999999998</v>
      </c>
      <c r="J66" s="13" t="e">
        <f>'[1]CSS Budget 2019-20(P)'!#REF!/100</f>
        <v>#REF!</v>
      </c>
      <c r="K66" s="13" t="e">
        <f>'[1]CSS Budget 2019-20(P)'!#REF!/100</f>
        <v>#REF!</v>
      </c>
      <c r="L66" s="13"/>
      <c r="M66" s="13"/>
      <c r="N66" s="13"/>
      <c r="O66" s="13"/>
      <c r="P66" s="100">
        <v>207.28799999999998</v>
      </c>
      <c r="Q66" s="100">
        <v>104.14620000000001</v>
      </c>
      <c r="R66" s="100">
        <v>21.562600000000003</v>
      </c>
      <c r="S66" s="88">
        <f t="shared" si="0"/>
        <v>50.242271622091017</v>
      </c>
      <c r="T66" s="88">
        <f t="shared" si="1"/>
        <v>20.704163954133708</v>
      </c>
    </row>
    <row r="67" spans="2:20" ht="27" customHeight="1">
      <c r="B67" s="14">
        <v>63</v>
      </c>
      <c r="C67" s="22" t="s">
        <v>72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00">
        <v>7.0701000000000009</v>
      </c>
      <c r="Q67" s="100">
        <v>7.0532000000000004</v>
      </c>
      <c r="R67" s="100">
        <v>3.0476999999999999</v>
      </c>
      <c r="S67" s="88">
        <f t="shared" si="0"/>
        <v>99.760965191439993</v>
      </c>
      <c r="T67" s="88">
        <f t="shared" si="1"/>
        <v>43.210174105370605</v>
      </c>
    </row>
    <row r="68" spans="2:20" ht="21.75" customHeight="1">
      <c r="B68" s="11">
        <v>64</v>
      </c>
      <c r="C68" s="22" t="s">
        <v>73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00">
        <v>116.91779999999999</v>
      </c>
      <c r="Q68" s="100">
        <v>98.832300000000018</v>
      </c>
      <c r="R68" s="100">
        <v>65.770899999999997</v>
      </c>
      <c r="S68" s="88">
        <f t="shared" si="0"/>
        <v>84.531440037359602</v>
      </c>
      <c r="T68" s="88">
        <f t="shared" si="1"/>
        <v>66.547980771468417</v>
      </c>
    </row>
    <row r="69" spans="2:20" ht="22.5" customHeight="1">
      <c r="B69" s="14">
        <v>65</v>
      </c>
      <c r="C69" s="22" t="s">
        <v>74</v>
      </c>
      <c r="D69" s="13">
        <f>'[1]budget2017-18(District)'!G4059</f>
        <v>0</v>
      </c>
      <c r="E69" s="13">
        <f>'[1]budget2017-18(District)'!J4059</f>
        <v>0</v>
      </c>
      <c r="F69" s="13">
        <f>'[1]budget2017-18(District)'!M4059</f>
        <v>0</v>
      </c>
      <c r="G69" s="13" t="e">
        <f>'[1]State Budget 2018-19(P)'!#REF!/100</f>
        <v>#REF!</v>
      </c>
      <c r="H69" s="13" t="e">
        <f>'[1]State Budget 2018-19(P)'!#REF!/100</f>
        <v>#REF!</v>
      </c>
      <c r="I69" s="13" t="e">
        <f>'[1]State Budget 2018-19(P)'!#REF!/100</f>
        <v>#REF!</v>
      </c>
      <c r="J69" s="13" t="e">
        <f>'[1]CSS Budget 2019-20(P)'!#REF!/100</f>
        <v>#REF!</v>
      </c>
      <c r="K69" s="13" t="e">
        <f>'[1]CSS Budget 2019-20(P)'!#REF!/100</f>
        <v>#REF!</v>
      </c>
      <c r="L69" s="13"/>
      <c r="M69" s="13"/>
      <c r="N69" s="13"/>
      <c r="O69" s="13"/>
      <c r="P69" s="100">
        <v>30510.563099999999</v>
      </c>
      <c r="Q69" s="100">
        <v>19416.793700000002</v>
      </c>
      <c r="R69" s="100">
        <v>13992.243700000001</v>
      </c>
      <c r="S69" s="88">
        <f t="shared" si="0"/>
        <v>63.639578320335886</v>
      </c>
      <c r="T69" s="88">
        <f t="shared" si="1"/>
        <v>72.062586213706339</v>
      </c>
    </row>
    <row r="70" spans="2:20" ht="25.5" customHeight="1">
      <c r="B70" s="14" t="s">
        <v>75</v>
      </c>
      <c r="C70" s="23" t="s">
        <v>76</v>
      </c>
      <c r="D70" s="13">
        <f>'[1]budget2017-18(District)'!G4061</f>
        <v>0</v>
      </c>
      <c r="E70" s="13">
        <f>'[1]budget2017-18(District)'!J4061</f>
        <v>0</v>
      </c>
      <c r="F70" s="13">
        <f>'[1]budget2017-18(District)'!M4061</f>
        <v>0</v>
      </c>
      <c r="G70" s="13" t="e">
        <f>'[1]State Budget 2018-19(P)'!#REF!/100</f>
        <v>#REF!</v>
      </c>
      <c r="H70" s="13" t="e">
        <f>'[1]State Budget 2018-19(P)'!#REF!/100</f>
        <v>#REF!</v>
      </c>
      <c r="I70" s="13" t="e">
        <f>'[1]State Budget 2018-19(P)'!#REF!/100</f>
        <v>#REF!</v>
      </c>
      <c r="J70" s="13" t="e">
        <f>'[1]CSS Budget 2019-20(P)'!#REF!/100</f>
        <v>#REF!</v>
      </c>
      <c r="K70" s="13" t="e">
        <f>'[1]CSS Budget 2019-20(P)'!#REF!/100</f>
        <v>#REF!</v>
      </c>
      <c r="L70" s="13"/>
      <c r="M70" s="13"/>
      <c r="N70" s="13"/>
      <c r="O70" s="13"/>
      <c r="P70" s="24">
        <f>SUM(P5:P69)</f>
        <v>65907.002609999996</v>
      </c>
      <c r="Q70" s="24">
        <f t="shared" ref="Q70:R70" si="2">SUM(Q5:Q69)</f>
        <v>50549.660679999986</v>
      </c>
      <c r="R70" s="24">
        <f t="shared" si="2"/>
        <v>41188.181899999989</v>
      </c>
      <c r="S70" s="132">
        <f t="shared" ref="S70:T70" si="3">Q70/P70*100</f>
        <v>76.698467049281561</v>
      </c>
      <c r="T70" s="132">
        <f t="shared" si="3"/>
        <v>81.480629831994349</v>
      </c>
    </row>
    <row r="73" spans="2:20" ht="14.25">
      <c r="G73" s="13" t="e">
        <f>SUM(G5:G70)</f>
        <v>#REF!</v>
      </c>
      <c r="P73" s="13" t="s">
        <v>75</v>
      </c>
    </row>
    <row r="74" spans="2:20" ht="16.5" customHeight="1">
      <c r="G74">
        <v>-0.03</v>
      </c>
      <c r="J74" s="25"/>
      <c r="P74" t="s">
        <v>75</v>
      </c>
    </row>
    <row r="75" spans="2:20">
      <c r="D75" s="25"/>
      <c r="G75">
        <v>29916.73</v>
      </c>
      <c r="P75" t="s">
        <v>75</v>
      </c>
    </row>
  </sheetData>
  <mergeCells count="3">
    <mergeCell ref="A1:T1"/>
    <mergeCell ref="S2:T2"/>
    <mergeCell ref="C2:R2"/>
  </mergeCells>
  <pageMargins left="0.118110236220472" right="0.118110236220472" top="0.15748031496063" bottom="0.196850393700787" header="0.31496062992126" footer="0.31496062992126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view="pageBreakPreview" zoomScaleNormal="70" zoomScaleSheetLayoutView="100" workbookViewId="0">
      <selection activeCell="D11" sqref="D11"/>
    </sheetView>
  </sheetViews>
  <sheetFormatPr defaultRowHeight="15"/>
  <cols>
    <col min="1" max="1" width="8.28515625" style="37" customWidth="1"/>
    <col min="2" max="2" width="26" style="37" customWidth="1"/>
    <col min="3" max="3" width="22.42578125" style="37" customWidth="1"/>
    <col min="4" max="4" width="24" style="37" customWidth="1"/>
    <col min="5" max="5" width="16" style="37" customWidth="1"/>
    <col min="6" max="6" width="17.85546875" style="37" customWidth="1"/>
    <col min="7" max="7" width="22.28515625" style="37" customWidth="1"/>
    <col min="8" max="16384" width="9.140625" style="37"/>
  </cols>
  <sheetData>
    <row r="1" spans="1:8" ht="33" customHeight="1">
      <c r="A1" s="196" t="s">
        <v>186</v>
      </c>
      <c r="B1" s="196"/>
      <c r="C1" s="196"/>
      <c r="D1" s="196"/>
      <c r="E1" s="196"/>
      <c r="F1" s="196"/>
      <c r="G1" s="196"/>
    </row>
    <row r="2" spans="1:8" ht="25.5" customHeight="1">
      <c r="A2" s="42"/>
      <c r="B2" s="197" t="s">
        <v>199</v>
      </c>
      <c r="C2" s="198"/>
      <c r="D2" s="198"/>
      <c r="E2" s="198"/>
      <c r="F2" s="198"/>
      <c r="G2" s="198"/>
    </row>
    <row r="3" spans="1:8" ht="24" customHeight="1">
      <c r="A3" s="199" t="s">
        <v>204</v>
      </c>
      <c r="B3" s="199"/>
      <c r="C3" s="199"/>
      <c r="D3" s="199"/>
      <c r="E3" s="199"/>
      <c r="F3" s="199"/>
      <c r="G3" s="199"/>
      <c r="H3" s="38"/>
    </row>
    <row r="4" spans="1:8" ht="51" customHeight="1">
      <c r="A4" s="2" t="s">
        <v>0</v>
      </c>
      <c r="B4" s="83" t="s">
        <v>119</v>
      </c>
      <c r="C4" s="84" t="s">
        <v>120</v>
      </c>
      <c r="D4" s="84" t="s">
        <v>121</v>
      </c>
      <c r="E4" s="84" t="s">
        <v>7</v>
      </c>
      <c r="F4" s="84" t="s">
        <v>122</v>
      </c>
      <c r="G4" s="84" t="s">
        <v>123</v>
      </c>
      <c r="H4" s="38"/>
    </row>
    <row r="5" spans="1:8" ht="20.25" customHeight="1">
      <c r="A5" s="137">
        <v>0</v>
      </c>
      <c r="B5" s="138">
        <v>1</v>
      </c>
      <c r="C5" s="139">
        <v>2</v>
      </c>
      <c r="D5" s="140">
        <v>3</v>
      </c>
      <c r="E5" s="141">
        <v>4</v>
      </c>
      <c r="F5" s="142">
        <v>5</v>
      </c>
      <c r="G5" s="143">
        <v>6</v>
      </c>
      <c r="H5" s="38"/>
    </row>
    <row r="6" spans="1:8" ht="30.75" customHeight="1">
      <c r="A6" s="144">
        <v>1</v>
      </c>
      <c r="B6" s="85" t="s">
        <v>124</v>
      </c>
      <c r="C6" s="41">
        <v>64.981400000000008</v>
      </c>
      <c r="D6" s="41">
        <v>64.981400000000008</v>
      </c>
      <c r="E6" s="153">
        <v>62.17</v>
      </c>
      <c r="F6" s="41">
        <f t="shared" ref="F6:G19" si="0">D6/C6*100</f>
        <v>100</v>
      </c>
      <c r="G6" s="41">
        <f t="shared" si="0"/>
        <v>95.673531195080429</v>
      </c>
      <c r="H6" s="38"/>
    </row>
    <row r="7" spans="1:8" ht="30.75" customHeight="1">
      <c r="A7" s="144">
        <v>2</v>
      </c>
      <c r="B7" s="86" t="s">
        <v>125</v>
      </c>
      <c r="C7" s="41">
        <v>68.677700000000002</v>
      </c>
      <c r="D7" s="41">
        <v>68.677700000000002</v>
      </c>
      <c r="E7" s="153">
        <v>68.34</v>
      </c>
      <c r="F7" s="41">
        <f t="shared" si="0"/>
        <v>100</v>
      </c>
      <c r="G7" s="41">
        <f t="shared" si="0"/>
        <v>99.508282892409042</v>
      </c>
      <c r="H7" s="38"/>
    </row>
    <row r="8" spans="1:8" ht="30.75" customHeight="1">
      <c r="A8" s="144">
        <v>3</v>
      </c>
      <c r="B8" s="85" t="s">
        <v>126</v>
      </c>
      <c r="C8" s="41">
        <v>69.194900000000004</v>
      </c>
      <c r="D8" s="41">
        <v>69.194900000000004</v>
      </c>
      <c r="E8" s="153">
        <v>68.97</v>
      </c>
      <c r="F8" s="41">
        <f t="shared" si="0"/>
        <v>100</v>
      </c>
      <c r="G8" s="41">
        <f t="shared" si="0"/>
        <v>99.674976045922449</v>
      </c>
      <c r="H8" s="38"/>
    </row>
    <row r="9" spans="1:8" ht="30.75" customHeight="1">
      <c r="A9" s="144">
        <v>4</v>
      </c>
      <c r="B9" s="85" t="s">
        <v>127</v>
      </c>
      <c r="C9" s="41">
        <v>66.444800000000001</v>
      </c>
      <c r="D9" s="41">
        <v>66.444800000000001</v>
      </c>
      <c r="E9" s="153">
        <v>65.39</v>
      </c>
      <c r="F9" s="41">
        <f t="shared" si="0"/>
        <v>100</v>
      </c>
      <c r="G9" s="41">
        <f t="shared" si="0"/>
        <v>98.412516856097085</v>
      </c>
      <c r="H9" s="38"/>
    </row>
    <row r="10" spans="1:8" ht="30.75" customHeight="1">
      <c r="A10" s="144">
        <v>5</v>
      </c>
      <c r="B10" s="85" t="s">
        <v>128</v>
      </c>
      <c r="C10" s="41">
        <v>55.191900000000004</v>
      </c>
      <c r="D10" s="41">
        <v>55.191900000000004</v>
      </c>
      <c r="E10" s="153">
        <v>55.16</v>
      </c>
      <c r="F10" s="41">
        <f t="shared" si="0"/>
        <v>100</v>
      </c>
      <c r="G10" s="41">
        <f t="shared" si="0"/>
        <v>99.942201663649911</v>
      </c>
      <c r="H10" s="38"/>
    </row>
    <row r="11" spans="1:8" ht="30.75" customHeight="1">
      <c r="A11" s="144">
        <v>6</v>
      </c>
      <c r="B11" s="85" t="s">
        <v>129</v>
      </c>
      <c r="C11" s="41">
        <v>54.018699999999995</v>
      </c>
      <c r="D11" s="41">
        <v>54.018699999999995</v>
      </c>
      <c r="E11" s="153">
        <v>54.02</v>
      </c>
      <c r="F11" s="41">
        <f t="shared" si="0"/>
        <v>100</v>
      </c>
      <c r="G11" s="41">
        <f t="shared" si="0"/>
        <v>100.00240657401976</v>
      </c>
      <c r="H11" s="38"/>
    </row>
    <row r="12" spans="1:8" ht="30.75" customHeight="1">
      <c r="A12" s="144">
        <v>7</v>
      </c>
      <c r="B12" s="86" t="s">
        <v>130</v>
      </c>
      <c r="C12" s="41">
        <v>92.079099999999997</v>
      </c>
      <c r="D12" s="41">
        <v>92.079099999999997</v>
      </c>
      <c r="E12" s="153">
        <v>92.08</v>
      </c>
      <c r="F12" s="41">
        <f t="shared" si="0"/>
        <v>100</v>
      </c>
      <c r="G12" s="41">
        <f t="shared" si="0"/>
        <v>100.00097742050042</v>
      </c>
      <c r="H12" s="38"/>
    </row>
    <row r="13" spans="1:8" ht="30.75" customHeight="1">
      <c r="A13" s="144">
        <v>8</v>
      </c>
      <c r="B13" s="86" t="s">
        <v>131</v>
      </c>
      <c r="C13" s="41">
        <v>111.0651</v>
      </c>
      <c r="D13" s="41">
        <v>111.0651</v>
      </c>
      <c r="E13" s="153">
        <v>105.47</v>
      </c>
      <c r="F13" s="41">
        <f t="shared" si="0"/>
        <v>100</v>
      </c>
      <c r="G13" s="41">
        <f t="shared" si="0"/>
        <v>94.962323898326289</v>
      </c>
      <c r="H13" s="38"/>
    </row>
    <row r="14" spans="1:8" ht="30.75" customHeight="1">
      <c r="A14" s="144">
        <v>9</v>
      </c>
      <c r="B14" s="86" t="s">
        <v>132</v>
      </c>
      <c r="C14" s="41">
        <v>88.143100000000018</v>
      </c>
      <c r="D14" s="41">
        <v>88.143100000000018</v>
      </c>
      <c r="E14" s="153">
        <v>88.14</v>
      </c>
      <c r="F14" s="41">
        <f t="shared" si="0"/>
        <v>100</v>
      </c>
      <c r="G14" s="41">
        <f t="shared" si="0"/>
        <v>99.996482991862081</v>
      </c>
      <c r="H14" s="38"/>
    </row>
    <row r="15" spans="1:8" ht="30.75" customHeight="1">
      <c r="A15" s="144">
        <v>10</v>
      </c>
      <c r="B15" s="86" t="s">
        <v>133</v>
      </c>
      <c r="C15" s="41">
        <v>68.753399999999999</v>
      </c>
      <c r="D15" s="41">
        <v>68.753399999999999</v>
      </c>
      <c r="E15" s="153">
        <v>67.540000000000006</v>
      </c>
      <c r="F15" s="41">
        <f t="shared" si="0"/>
        <v>100</v>
      </c>
      <c r="G15" s="41">
        <f t="shared" si="0"/>
        <v>98.235141825713356</v>
      </c>
      <c r="H15" s="38"/>
    </row>
    <row r="16" spans="1:8" ht="30.75" customHeight="1">
      <c r="A16" s="144">
        <v>11</v>
      </c>
      <c r="B16" s="86" t="s">
        <v>134</v>
      </c>
      <c r="C16" s="41">
        <v>70.872799999999998</v>
      </c>
      <c r="D16" s="41">
        <v>70.872799999999998</v>
      </c>
      <c r="E16" s="153">
        <v>70.66</v>
      </c>
      <c r="F16" s="41">
        <f t="shared" si="0"/>
        <v>100</v>
      </c>
      <c r="G16" s="41">
        <f t="shared" si="0"/>
        <v>99.699743766296805</v>
      </c>
      <c r="H16" s="38"/>
    </row>
    <row r="17" spans="1:8" ht="30.75" customHeight="1">
      <c r="A17" s="144">
        <v>12</v>
      </c>
      <c r="B17" s="86" t="s">
        <v>135</v>
      </c>
      <c r="C17" s="41">
        <v>53.842100000000002</v>
      </c>
      <c r="D17" s="41">
        <v>53.842100000000002</v>
      </c>
      <c r="E17" s="153">
        <v>53.84</v>
      </c>
      <c r="F17" s="41">
        <f t="shared" si="0"/>
        <v>100</v>
      </c>
      <c r="G17" s="41">
        <f t="shared" si="0"/>
        <v>99.996099706363609</v>
      </c>
      <c r="H17" s="38"/>
    </row>
    <row r="18" spans="1:8" ht="30.75" customHeight="1">
      <c r="A18" s="144">
        <v>13</v>
      </c>
      <c r="B18" s="86" t="s">
        <v>136</v>
      </c>
      <c r="C18" s="41">
        <v>62.344799999999992</v>
      </c>
      <c r="D18" s="41">
        <v>62.344799999999992</v>
      </c>
      <c r="E18" s="153">
        <v>62.24</v>
      </c>
      <c r="F18" s="41">
        <f t="shared" si="0"/>
        <v>100</v>
      </c>
      <c r="G18" s="41">
        <f t="shared" si="0"/>
        <v>99.831902580487892</v>
      </c>
      <c r="H18" s="38"/>
    </row>
    <row r="19" spans="1:8" ht="30" customHeight="1">
      <c r="A19" s="40"/>
      <c r="B19" s="82" t="s">
        <v>137</v>
      </c>
      <c r="C19" s="39">
        <f>SUM(C6:C18)</f>
        <v>925.60979999999984</v>
      </c>
      <c r="D19" s="39">
        <f>SUM(D6:D18)</f>
        <v>925.60979999999984</v>
      </c>
      <c r="E19" s="39">
        <f>SUM(E6:E18)</f>
        <v>914.01999999999987</v>
      </c>
      <c r="F19" s="39">
        <f t="shared" si="0"/>
        <v>100</v>
      </c>
      <c r="G19" s="39">
        <f t="shared" si="0"/>
        <v>98.747874104185158</v>
      </c>
      <c r="H19" s="38"/>
    </row>
    <row r="20" spans="1:8" ht="20.25">
      <c r="A20" s="38"/>
      <c r="B20" s="38"/>
      <c r="C20" s="38"/>
      <c r="D20" s="38"/>
      <c r="E20" s="38"/>
      <c r="F20" s="38"/>
      <c r="G20" s="38"/>
      <c r="H20" s="38"/>
    </row>
    <row r="21" spans="1:8" ht="20.25">
      <c r="A21" s="38"/>
      <c r="B21" s="38"/>
      <c r="C21" s="38"/>
      <c r="D21" s="38"/>
      <c r="E21" s="38"/>
      <c r="F21" s="38"/>
      <c r="G21" s="38"/>
      <c r="H21" s="38"/>
    </row>
    <row r="22" spans="1:8" ht="20.25">
      <c r="A22" s="38"/>
      <c r="B22" s="38"/>
      <c r="C22" s="38"/>
      <c r="D22" s="38"/>
      <c r="E22" s="38"/>
      <c r="F22" s="38"/>
      <c r="G22" s="38"/>
      <c r="H22" s="38"/>
    </row>
    <row r="23" spans="1:8" ht="20.25">
      <c r="A23" s="38"/>
      <c r="B23" s="38"/>
      <c r="C23" s="38"/>
      <c r="D23" s="38"/>
      <c r="E23" s="38"/>
      <c r="F23" s="38"/>
      <c r="G23" s="38"/>
      <c r="H23" s="38"/>
    </row>
    <row r="24" spans="1:8" ht="20.25">
      <c r="A24" s="38"/>
      <c r="B24" s="38"/>
      <c r="C24" s="38"/>
      <c r="D24" s="38"/>
      <c r="E24" s="38"/>
      <c r="F24" s="38"/>
      <c r="G24" s="38"/>
      <c r="H24" s="38"/>
    </row>
    <row r="25" spans="1:8" ht="20.25">
      <c r="A25" s="38"/>
      <c r="B25" s="38"/>
      <c r="C25" s="38"/>
      <c r="D25" s="38"/>
      <c r="E25" s="38"/>
      <c r="F25" s="38"/>
      <c r="G25" s="38"/>
      <c r="H25" s="38"/>
    </row>
    <row r="26" spans="1:8" ht="20.25">
      <c r="A26" s="38"/>
      <c r="B26" s="38"/>
      <c r="C26" s="38"/>
      <c r="D26" s="38"/>
      <c r="E26" s="38"/>
      <c r="F26" s="38"/>
      <c r="G26" s="38"/>
      <c r="H26" s="38"/>
    </row>
    <row r="27" spans="1:8" ht="20.25">
      <c r="A27" s="38"/>
      <c r="B27" s="38"/>
      <c r="C27" s="38"/>
      <c r="D27" s="38"/>
      <c r="E27" s="38"/>
      <c r="F27" s="38"/>
      <c r="G27" s="38"/>
      <c r="H27" s="38"/>
    </row>
    <row r="28" spans="1:8" ht="20.25">
      <c r="A28" s="38"/>
      <c r="B28" s="38"/>
      <c r="C28" s="38"/>
      <c r="D28" s="38"/>
      <c r="E28" s="38"/>
      <c r="F28" s="38"/>
      <c r="G28" s="38"/>
      <c r="H28" s="38"/>
    </row>
    <row r="29" spans="1:8" ht="20.25">
      <c r="A29" s="38"/>
      <c r="B29" s="38"/>
      <c r="C29" s="38"/>
      <c r="D29" s="38"/>
      <c r="E29" s="38"/>
      <c r="F29" s="38"/>
      <c r="G29" s="38"/>
      <c r="H29" s="38"/>
    </row>
    <row r="30" spans="1:8" ht="20.25">
      <c r="A30" s="38"/>
      <c r="B30" s="38"/>
      <c r="C30" s="38"/>
      <c r="D30" s="38"/>
      <c r="E30" s="38"/>
      <c r="F30" s="38"/>
      <c r="G30" s="38"/>
      <c r="H30" s="38"/>
    </row>
    <row r="31" spans="1:8" ht="20.25">
      <c r="A31" s="38"/>
      <c r="B31" s="38"/>
      <c r="C31" s="38"/>
      <c r="D31" s="38"/>
      <c r="E31" s="38"/>
      <c r="F31" s="38"/>
      <c r="G31" s="38"/>
      <c r="H31" s="38"/>
    </row>
    <row r="32" spans="1:8" ht="20.25">
      <c r="A32" s="38"/>
      <c r="B32" s="38"/>
      <c r="C32" s="38"/>
      <c r="D32" s="38"/>
      <c r="E32" s="38"/>
      <c r="F32" s="38"/>
      <c r="G32" s="38"/>
      <c r="H32" s="38"/>
    </row>
    <row r="33" spans="1:8" ht="20.25">
      <c r="A33" s="38"/>
      <c r="B33" s="38"/>
      <c r="C33" s="38"/>
      <c r="D33" s="38"/>
      <c r="E33" s="38"/>
      <c r="F33" s="38"/>
      <c r="G33" s="38"/>
      <c r="H33" s="38"/>
    </row>
    <row r="34" spans="1:8" ht="20.25">
      <c r="A34" s="38"/>
      <c r="B34" s="38"/>
      <c r="C34" s="38"/>
      <c r="D34" s="38"/>
      <c r="E34" s="38"/>
      <c r="F34" s="38"/>
      <c r="G34" s="38"/>
      <c r="H34" s="38"/>
    </row>
    <row r="35" spans="1:8" ht="20.25">
      <c r="A35" s="38"/>
      <c r="B35" s="38"/>
      <c r="C35" s="38"/>
      <c r="D35" s="38"/>
      <c r="E35" s="38"/>
      <c r="F35" s="38"/>
      <c r="G35" s="38"/>
      <c r="H35" s="38"/>
    </row>
    <row r="36" spans="1:8" ht="20.25">
      <c r="A36" s="38"/>
      <c r="B36" s="38"/>
      <c r="C36" s="38"/>
      <c r="D36" s="38"/>
      <c r="E36" s="38"/>
      <c r="F36" s="38"/>
      <c r="G36" s="38"/>
      <c r="H36" s="38"/>
    </row>
    <row r="37" spans="1:8" ht="20.25">
      <c r="A37" s="38"/>
      <c r="B37" s="38"/>
      <c r="C37" s="38"/>
      <c r="D37" s="38"/>
      <c r="E37" s="38"/>
      <c r="F37" s="38"/>
      <c r="G37" s="38"/>
      <c r="H37" s="38"/>
    </row>
    <row r="38" spans="1:8" ht="20.25">
      <c r="A38" s="38"/>
      <c r="B38" s="38"/>
      <c r="C38" s="38"/>
      <c r="D38" s="38"/>
      <c r="E38" s="38"/>
      <c r="F38" s="38"/>
      <c r="G38" s="38"/>
      <c r="H38" s="38"/>
    </row>
    <row r="39" spans="1:8" ht="20.25">
      <c r="A39" s="38"/>
      <c r="B39" s="38"/>
      <c r="C39" s="38"/>
      <c r="D39" s="38"/>
      <c r="E39" s="38"/>
      <c r="F39" s="38"/>
      <c r="G39" s="38"/>
      <c r="H39" s="38"/>
    </row>
    <row r="40" spans="1:8" ht="20.25">
      <c r="A40" s="38"/>
      <c r="B40" s="38"/>
      <c r="C40" s="38"/>
      <c r="D40" s="38"/>
      <c r="E40" s="38"/>
      <c r="F40" s="38"/>
      <c r="G40" s="38"/>
      <c r="H40" s="38"/>
    </row>
    <row r="41" spans="1:8" ht="20.25">
      <c r="A41" s="38"/>
      <c r="B41" s="38"/>
      <c r="C41" s="38"/>
      <c r="D41" s="38"/>
      <c r="E41" s="38"/>
      <c r="F41" s="38"/>
      <c r="G41" s="38"/>
      <c r="H41" s="38"/>
    </row>
    <row r="42" spans="1:8" ht="20.25">
      <c r="A42" s="38"/>
      <c r="B42" s="38"/>
      <c r="C42" s="38"/>
      <c r="D42" s="38"/>
      <c r="E42" s="38"/>
      <c r="F42" s="38"/>
      <c r="G42" s="38"/>
      <c r="H42" s="38"/>
    </row>
    <row r="43" spans="1:8" ht="20.25">
      <c r="A43" s="38"/>
      <c r="B43" s="38"/>
      <c r="C43" s="38"/>
      <c r="D43" s="38"/>
      <c r="E43" s="38"/>
      <c r="F43" s="38"/>
      <c r="G43" s="38"/>
      <c r="H43" s="38"/>
    </row>
    <row r="44" spans="1:8" ht="20.25">
      <c r="A44" s="38"/>
      <c r="B44" s="38"/>
      <c r="C44" s="38"/>
      <c r="D44" s="38"/>
      <c r="E44" s="38"/>
      <c r="F44" s="38"/>
      <c r="G44" s="38"/>
      <c r="H44" s="38"/>
    </row>
    <row r="45" spans="1:8" ht="20.25">
      <c r="A45" s="38"/>
      <c r="B45" s="38"/>
      <c r="C45" s="38"/>
      <c r="D45" s="38"/>
      <c r="E45" s="38"/>
      <c r="F45" s="38"/>
      <c r="G45" s="38"/>
      <c r="H45" s="38"/>
    </row>
    <row r="46" spans="1:8" ht="20.25">
      <c r="A46" s="38"/>
      <c r="B46" s="38"/>
      <c r="C46" s="38"/>
      <c r="D46" s="38"/>
      <c r="E46" s="38"/>
      <c r="F46" s="38"/>
      <c r="G46" s="38"/>
      <c r="H46" s="38"/>
    </row>
    <row r="47" spans="1:8" ht="20.25">
      <c r="A47" s="38"/>
      <c r="B47" s="38"/>
      <c r="C47" s="38"/>
      <c r="D47" s="38"/>
      <c r="E47" s="38"/>
      <c r="F47" s="38"/>
      <c r="G47" s="38"/>
      <c r="H47" s="38"/>
    </row>
    <row r="48" spans="1:8" ht="20.25">
      <c r="A48" s="38"/>
      <c r="B48" s="38"/>
      <c r="C48" s="38"/>
      <c r="D48" s="38"/>
      <c r="E48" s="38"/>
      <c r="F48" s="38"/>
      <c r="G48" s="38"/>
      <c r="H48" s="38"/>
    </row>
    <row r="49" spans="1:8" ht="20.25">
      <c r="A49" s="38"/>
      <c r="B49" s="38"/>
      <c r="C49" s="38"/>
      <c r="D49" s="38"/>
      <c r="E49" s="38"/>
      <c r="F49" s="38"/>
      <c r="G49" s="38"/>
      <c r="H49" s="38"/>
    </row>
    <row r="50" spans="1:8" ht="20.25">
      <c r="A50" s="38"/>
      <c r="B50" s="38"/>
      <c r="C50" s="38"/>
      <c r="D50" s="38"/>
      <c r="E50" s="38"/>
      <c r="F50" s="38"/>
      <c r="G50" s="38"/>
      <c r="H50" s="38"/>
    </row>
    <row r="51" spans="1:8" ht="20.25">
      <c r="A51" s="38"/>
      <c r="B51" s="38"/>
      <c r="C51" s="38"/>
      <c r="D51" s="38"/>
      <c r="E51" s="38"/>
      <c r="F51" s="38"/>
      <c r="G51" s="38"/>
      <c r="H51" s="38"/>
    </row>
    <row r="52" spans="1:8" ht="20.25">
      <c r="A52" s="38"/>
      <c r="B52" s="38"/>
      <c r="C52" s="38"/>
      <c r="D52" s="38"/>
      <c r="E52" s="38"/>
      <c r="F52" s="38"/>
      <c r="G52" s="38"/>
      <c r="H52" s="38"/>
    </row>
    <row r="53" spans="1:8" ht="20.25">
      <c r="A53" s="38"/>
      <c r="B53" s="38"/>
      <c r="C53" s="38"/>
      <c r="D53" s="38"/>
      <c r="E53" s="38"/>
      <c r="F53" s="38"/>
      <c r="G53" s="38"/>
      <c r="H53" s="38"/>
    </row>
    <row r="54" spans="1:8" ht="20.25">
      <c r="A54" s="38"/>
      <c r="B54" s="38"/>
      <c r="C54" s="38"/>
      <c r="D54" s="38"/>
      <c r="E54" s="38"/>
      <c r="F54" s="38"/>
      <c r="G54" s="38"/>
      <c r="H54" s="38"/>
    </row>
    <row r="55" spans="1:8" ht="20.25">
      <c r="A55" s="38"/>
      <c r="B55" s="38"/>
      <c r="C55" s="38"/>
      <c r="D55" s="38"/>
      <c r="E55" s="38"/>
      <c r="F55" s="38"/>
      <c r="G55" s="38"/>
      <c r="H55" s="38"/>
    </row>
    <row r="56" spans="1:8" ht="20.25">
      <c r="A56" s="38"/>
      <c r="B56" s="38"/>
      <c r="C56" s="38"/>
      <c r="D56" s="38"/>
      <c r="E56" s="38"/>
      <c r="F56" s="38"/>
      <c r="G56" s="38"/>
      <c r="H56" s="38"/>
    </row>
    <row r="57" spans="1:8" ht="20.25">
      <c r="A57" s="38"/>
      <c r="B57" s="38"/>
      <c r="C57" s="38"/>
      <c r="D57" s="38"/>
      <c r="E57" s="38"/>
      <c r="F57" s="38"/>
      <c r="G57" s="38"/>
      <c r="H57" s="38"/>
    </row>
    <row r="58" spans="1:8" ht="20.25">
      <c r="A58" s="38"/>
      <c r="B58" s="38"/>
      <c r="C58" s="38"/>
      <c r="D58" s="38"/>
      <c r="E58" s="38"/>
      <c r="F58" s="38"/>
      <c r="G58" s="38"/>
      <c r="H58" s="38"/>
    </row>
    <row r="59" spans="1:8" ht="20.25">
      <c r="A59" s="38"/>
      <c r="B59" s="38"/>
      <c r="C59" s="38"/>
      <c r="D59" s="38"/>
      <c r="E59" s="38"/>
      <c r="F59" s="38"/>
      <c r="G59" s="38"/>
      <c r="H59" s="38"/>
    </row>
    <row r="60" spans="1:8" ht="20.25">
      <c r="A60" s="38"/>
      <c r="B60" s="38"/>
      <c r="C60" s="38"/>
      <c r="D60" s="38"/>
      <c r="E60" s="38"/>
      <c r="F60" s="38"/>
      <c r="G60" s="38"/>
      <c r="H60" s="38"/>
    </row>
    <row r="61" spans="1:8" ht="20.25">
      <c r="A61" s="38"/>
      <c r="B61" s="38"/>
      <c r="C61" s="38"/>
      <c r="D61" s="38"/>
      <c r="E61" s="38"/>
      <c r="F61" s="38"/>
      <c r="G61" s="38"/>
      <c r="H61" s="38"/>
    </row>
    <row r="62" spans="1:8" ht="20.25">
      <c r="A62" s="38"/>
      <c r="B62" s="38"/>
      <c r="C62" s="38"/>
      <c r="D62" s="38"/>
      <c r="E62" s="38"/>
      <c r="F62" s="38"/>
      <c r="G62" s="38"/>
      <c r="H62" s="38"/>
    </row>
    <row r="63" spans="1:8" ht="20.25">
      <c r="A63" s="38"/>
      <c r="B63" s="38"/>
      <c r="C63" s="38"/>
      <c r="D63" s="38"/>
      <c r="E63" s="38"/>
      <c r="F63" s="38"/>
      <c r="G63" s="38"/>
      <c r="H63" s="38"/>
    </row>
  </sheetData>
  <mergeCells count="3">
    <mergeCell ref="A1:G1"/>
    <mergeCell ref="B2:G2"/>
    <mergeCell ref="A3:G3"/>
  </mergeCells>
  <printOptions horizontalCentered="1"/>
  <pageMargins left="0.91" right="0.4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6"/>
  <sheetViews>
    <sheetView view="pageBreakPreview" zoomScaleSheetLayoutView="100" workbookViewId="0">
      <selection activeCell="B1" sqref="B1:T1"/>
    </sheetView>
  </sheetViews>
  <sheetFormatPr defaultRowHeight="12.75"/>
  <cols>
    <col min="1" max="1" width="6.28515625" style="59" customWidth="1"/>
    <col min="2" max="2" width="10.7109375" style="59" customWidth="1"/>
    <col min="3" max="3" width="34.140625" style="59" customWidth="1"/>
    <col min="4" max="6" width="0.140625" style="59" hidden="1" customWidth="1"/>
    <col min="7" max="7" width="11.42578125" style="59" hidden="1" customWidth="1"/>
    <col min="8" max="8" width="9.7109375" style="59" hidden="1" customWidth="1"/>
    <col min="9" max="9" width="8.5703125" style="59" hidden="1" customWidth="1"/>
    <col min="10" max="10" width="0.140625" style="59" hidden="1" customWidth="1"/>
    <col min="11" max="11" width="8.5703125" style="59" hidden="1" customWidth="1"/>
    <col min="12" max="13" width="0.140625" style="59" hidden="1" customWidth="1"/>
    <col min="14" max="14" width="8.140625" style="59" hidden="1" customWidth="1"/>
    <col min="15" max="15" width="4.42578125" style="59" hidden="1" customWidth="1"/>
    <col min="16" max="16" width="16.7109375" style="59" customWidth="1"/>
    <col min="17" max="17" width="14.7109375" style="59" customWidth="1"/>
    <col min="18" max="18" width="14" style="59" customWidth="1"/>
    <col min="19" max="19" width="23" style="59" customWidth="1"/>
    <col min="20" max="20" width="24.85546875" style="59" customWidth="1"/>
    <col min="21" max="16384" width="9.140625" style="59"/>
  </cols>
  <sheetData>
    <row r="1" spans="1:20" ht="46.5" customHeight="1">
      <c r="B1" s="200" t="s">
        <v>185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29.25" customHeight="1">
      <c r="C2" s="206" t="s">
        <v>198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2" t="s">
        <v>203</v>
      </c>
      <c r="T2" s="202"/>
    </row>
    <row r="3" spans="1:20" ht="55.5" customHeight="1">
      <c r="A3" s="81"/>
      <c r="B3" s="80" t="s">
        <v>0</v>
      </c>
      <c r="C3" s="79" t="s">
        <v>1</v>
      </c>
      <c r="D3" s="203" t="s">
        <v>118</v>
      </c>
      <c r="E3" s="203"/>
      <c r="F3" s="204"/>
      <c r="G3" s="205" t="s">
        <v>117</v>
      </c>
      <c r="H3" s="203"/>
      <c r="I3" s="204"/>
      <c r="J3" s="205" t="s">
        <v>116</v>
      </c>
      <c r="K3" s="203"/>
      <c r="L3" s="204"/>
      <c r="M3" s="205" t="s">
        <v>115</v>
      </c>
      <c r="N3" s="203"/>
      <c r="O3" s="204"/>
      <c r="P3" s="78" t="s">
        <v>5</v>
      </c>
      <c r="Q3" s="78" t="s">
        <v>6</v>
      </c>
      <c r="R3" s="78" t="s">
        <v>7</v>
      </c>
      <c r="S3" s="87" t="s">
        <v>11</v>
      </c>
      <c r="T3" s="87" t="s">
        <v>12</v>
      </c>
    </row>
    <row r="4" spans="1:20" ht="14.25" customHeight="1">
      <c r="B4" s="89" t="s">
        <v>13</v>
      </c>
      <c r="C4" s="90">
        <v>1</v>
      </c>
      <c r="D4" s="91"/>
      <c r="E4" s="92"/>
      <c r="F4" s="92"/>
      <c r="G4" s="91"/>
      <c r="H4" s="92"/>
      <c r="I4" s="92"/>
      <c r="J4" s="91"/>
      <c r="K4" s="92"/>
      <c r="L4" s="92"/>
      <c r="M4" s="91"/>
      <c r="N4" s="92"/>
      <c r="O4" s="92"/>
      <c r="P4" s="91">
        <v>2</v>
      </c>
      <c r="Q4" s="92">
        <v>3</v>
      </c>
      <c r="R4" s="92">
        <v>4</v>
      </c>
      <c r="S4" s="93">
        <v>5</v>
      </c>
      <c r="T4" s="94">
        <v>6</v>
      </c>
    </row>
    <row r="5" spans="1:20" ht="25.5" customHeight="1">
      <c r="B5" s="66">
        <v>1</v>
      </c>
      <c r="C5" s="75" t="s">
        <v>14</v>
      </c>
      <c r="D5" s="63">
        <f>'[2]budget2017-18(District)'!G3988</f>
        <v>0</v>
      </c>
      <c r="E5" s="63">
        <f>'[2]budget2017-18(District)'!J3988</f>
        <v>0</v>
      </c>
      <c r="F5" s="63">
        <f>'[2]budget2017-18(District)'!M3988</f>
        <v>0</v>
      </c>
      <c r="G5" s="63">
        <f>'[2]State Budget 2018-19(P)'!F1589/100</f>
        <v>199.99980000000002</v>
      </c>
      <c r="H5" s="63">
        <f>'[2]State Budget 2018-19(P)'!I1589/100</f>
        <v>72.365600000000001</v>
      </c>
      <c r="I5" s="63">
        <f>'[2]State Budget 2018-19(P)'!L32/100</f>
        <v>51.500599999999991</v>
      </c>
      <c r="J5" s="63">
        <f>'[2]CSS Budget 2019-20(P)'!G414/100</f>
        <v>191.5463</v>
      </c>
      <c r="K5" s="63">
        <f>'[2]CSS Budget 2019-20(P)'!N414/100</f>
        <v>120.1459</v>
      </c>
      <c r="L5" s="63">
        <f>'[2]CSS Budget 2019-20(P)'!U414/100</f>
        <v>110.75020000000001</v>
      </c>
      <c r="M5" s="63"/>
      <c r="N5" s="63"/>
      <c r="O5" s="63"/>
      <c r="P5" s="100">
        <v>718.09789999999998</v>
      </c>
      <c r="Q5" s="100">
        <v>409.91410000000008</v>
      </c>
      <c r="R5" s="100">
        <v>376.89859999999999</v>
      </c>
      <c r="S5" s="88">
        <f>Q5/P5*100</f>
        <v>57.083316912638246</v>
      </c>
      <c r="T5" s="88">
        <f>R5/Q5*100</f>
        <v>91.945751561119735</v>
      </c>
    </row>
    <row r="6" spans="1:20" ht="25.5" customHeight="1">
      <c r="B6" s="67">
        <v>2</v>
      </c>
      <c r="C6" s="73" t="s">
        <v>15</v>
      </c>
      <c r="D6" s="63">
        <f>'[2]budget2017-18(District)'!G3989</f>
        <v>0</v>
      </c>
      <c r="E6" s="63">
        <f>'[2]budget2017-18(District)'!J3989</f>
        <v>0</v>
      </c>
      <c r="F6" s="63">
        <f>'[2]budget2017-18(District)'!M3989</f>
        <v>0</v>
      </c>
      <c r="G6" s="63">
        <f>'[2]State Budget 2018-19(P)'!F1590/100</f>
        <v>283.85059999999999</v>
      </c>
      <c r="H6" s="63">
        <f>'[2]State Budget 2018-19(P)'!I1590/100</f>
        <v>104.97399999999999</v>
      </c>
      <c r="I6" s="63">
        <f>'[2]State Budget 2018-19(P)'!L1590/100</f>
        <v>94.234200000000001</v>
      </c>
      <c r="J6" s="63" t="e">
        <f>'[2]CSS Budget 2019-20(P)'!#REF!/100</f>
        <v>#REF!</v>
      </c>
      <c r="K6" s="63" t="e">
        <f>'[2]CSS Budget 2019-20(P)'!#REF!/100</f>
        <v>#REF!</v>
      </c>
      <c r="L6" s="63" t="e">
        <f>'[2]CSS Budget 2019-20(P)'!#REF!/100</f>
        <v>#REF!</v>
      </c>
      <c r="M6" s="63"/>
      <c r="N6" s="63"/>
      <c r="O6" s="63"/>
      <c r="P6" s="100">
        <v>306.31060000000002</v>
      </c>
      <c r="Q6" s="100">
        <v>241.90421000000006</v>
      </c>
      <c r="R6" s="100">
        <v>234.35460000000003</v>
      </c>
      <c r="S6" s="88">
        <f t="shared" ref="S6:S69" si="0">Q6/P6*100</f>
        <v>78.973502712606106</v>
      </c>
      <c r="T6" s="88">
        <f t="shared" ref="T6:T69" si="1">R6/Q6*100</f>
        <v>96.879091108005099</v>
      </c>
    </row>
    <row r="7" spans="1:20" ht="25.5" customHeight="1">
      <c r="B7" s="66">
        <v>3</v>
      </c>
      <c r="C7" s="72" t="s">
        <v>16</v>
      </c>
      <c r="D7" s="63">
        <f>'[2]budget2017-18(District)'!G3990</f>
        <v>0</v>
      </c>
      <c r="E7" s="63">
        <f>'[2]budget2017-18(District)'!J3990</f>
        <v>0</v>
      </c>
      <c r="F7" s="63">
        <f>'[2]budget2017-18(District)'!M3990</f>
        <v>0</v>
      </c>
      <c r="G7" s="63">
        <f>'[2]State Budget 2018-19(P)'!F1591/100</f>
        <v>267.28989999999993</v>
      </c>
      <c r="H7" s="63">
        <f>'[2]State Budget 2018-19(P)'!I1591/100</f>
        <v>12.0097</v>
      </c>
      <c r="I7" s="63">
        <f>'[2]State Budget 2018-19(P)'!L1591/100</f>
        <v>8.1824999999999992</v>
      </c>
      <c r="J7" s="63" t="e">
        <f>'[2]CSS Budget 2019-20(P)'!#REF!/100</f>
        <v>#REF!</v>
      </c>
      <c r="K7" s="63" t="e">
        <f>'[2]CSS Budget 2019-20(P)'!#REF!/100</f>
        <v>#REF!</v>
      </c>
      <c r="L7" s="63" t="e">
        <f>'[2]CSS Budget 2019-20(P)'!#REF!/100</f>
        <v>#REF!</v>
      </c>
      <c r="M7" s="63"/>
      <c r="N7" s="63"/>
      <c r="O7" s="63"/>
      <c r="P7" s="100">
        <v>277.20549999999997</v>
      </c>
      <c r="Q7" s="100">
        <v>269.63849999999996</v>
      </c>
      <c r="R7" s="100">
        <v>266.55540000000002</v>
      </c>
      <c r="S7" s="88">
        <f t="shared" si="0"/>
        <v>97.270256181785712</v>
      </c>
      <c r="T7" s="88">
        <f t="shared" si="1"/>
        <v>98.856580199044302</v>
      </c>
    </row>
    <row r="8" spans="1:20" ht="25.5" customHeight="1">
      <c r="B8" s="67">
        <v>4</v>
      </c>
      <c r="C8" s="73" t="s">
        <v>17</v>
      </c>
      <c r="D8" s="63">
        <f>'[2]budget2017-18(District)'!G3991</f>
        <v>0</v>
      </c>
      <c r="E8" s="63">
        <f>'[2]budget2017-18(District)'!J3991</f>
        <v>0</v>
      </c>
      <c r="F8" s="63">
        <f>'[2]budget2017-18(District)'!M3991</f>
        <v>0</v>
      </c>
      <c r="G8" s="63">
        <f>'[2]State Budget 2018-19(P)'!F1592/100</f>
        <v>334.56399999999996</v>
      </c>
      <c r="H8" s="63">
        <f>'[2]State Budget 2018-19(P)'!I1592/100</f>
        <v>118.2025</v>
      </c>
      <c r="I8" s="63">
        <f>'[2]State Budget 2018-19(P)'!L1592/100</f>
        <v>72.563699999999997</v>
      </c>
      <c r="J8" s="63">
        <f>'[2]CSS Budget 2019-20(P)'!G415/100</f>
        <v>83.65900000000002</v>
      </c>
      <c r="K8" s="63">
        <f>'[2]CSS Budget 2019-20(P)'!N415/100</f>
        <v>0</v>
      </c>
      <c r="L8" s="63">
        <f>'[2]CSS Budget 2019-20(P)'!U415/100</f>
        <v>0</v>
      </c>
      <c r="M8" s="63"/>
      <c r="N8" s="63"/>
      <c r="O8" s="63"/>
      <c r="P8" s="100">
        <v>875.10149999999999</v>
      </c>
      <c r="Q8" s="100">
        <v>465.31190000000004</v>
      </c>
      <c r="R8" s="100">
        <v>465.31180000000001</v>
      </c>
      <c r="S8" s="88">
        <f t="shared" si="0"/>
        <v>53.172334866298378</v>
      </c>
      <c r="T8" s="88">
        <f t="shared" si="1"/>
        <v>99.999978509038769</v>
      </c>
    </row>
    <row r="9" spans="1:20" ht="25.5" customHeight="1">
      <c r="B9" s="66">
        <v>5</v>
      </c>
      <c r="C9" s="71" t="s">
        <v>87</v>
      </c>
      <c r="D9" s="63">
        <f>'[2]budget2017-18(District)'!G3992</f>
        <v>0</v>
      </c>
      <c r="E9" s="63">
        <f>'[2]budget2017-18(District)'!J3992</f>
        <v>0</v>
      </c>
      <c r="F9" s="63">
        <f>'[2]budget2017-18(District)'!M3992</f>
        <v>0</v>
      </c>
      <c r="G9" s="63">
        <f>'[2]State Budget 2018-19(P)'!F1593/100</f>
        <v>0.99099999999999999</v>
      </c>
      <c r="H9" s="63">
        <f>'[2]State Budget 2018-19(P)'!I1593/100</f>
        <v>0.48950000000000005</v>
      </c>
      <c r="I9" s="63">
        <f>'[2]State Budget 2018-19(P)'!L1593/100</f>
        <v>0.15990000000000001</v>
      </c>
      <c r="J9" s="63">
        <f>'[2]CSS Budget 2019-20(P)'!G416/100</f>
        <v>18</v>
      </c>
      <c r="K9" s="63">
        <f>'[2]CSS Budget 2019-20(P)'!N416/100</f>
        <v>0</v>
      </c>
      <c r="L9" s="63">
        <f>'[2]CSS Budget 2019-20(P)'!U416/100</f>
        <v>0</v>
      </c>
      <c r="M9" s="63">
        <f>'[2]budget2018-19EAP(Scheme)'!O14/100</f>
        <v>189.16740000000001</v>
      </c>
      <c r="N9" s="63">
        <f>'[2]budget2018-19EAP(Scheme)'!R14/100</f>
        <v>35.255099999999999</v>
      </c>
      <c r="O9" s="63">
        <f>'[2]budget2018-19EAP(Scheme)'!AD14/100</f>
        <v>36.876099999999994</v>
      </c>
      <c r="P9" s="100">
        <v>165.47020000000001</v>
      </c>
      <c r="Q9" s="100">
        <v>80.312300000000008</v>
      </c>
      <c r="R9" s="100">
        <v>59.409499999999994</v>
      </c>
      <c r="S9" s="88">
        <f t="shared" si="0"/>
        <v>48.535808864677755</v>
      </c>
      <c r="T9" s="88">
        <f t="shared" si="1"/>
        <v>73.973102501111271</v>
      </c>
    </row>
    <row r="10" spans="1:20" ht="25.5" customHeight="1">
      <c r="B10" s="67">
        <v>6</v>
      </c>
      <c r="C10" s="73" t="s">
        <v>19</v>
      </c>
      <c r="D10" s="63">
        <f>'[2]budget2017-18(District)'!G3993</f>
        <v>0</v>
      </c>
      <c r="E10" s="63">
        <f>'[2]budget2017-18(District)'!J3993</f>
        <v>0</v>
      </c>
      <c r="F10" s="63">
        <f>'[2]budget2017-18(District)'!M3993</f>
        <v>0</v>
      </c>
      <c r="G10" s="63">
        <f>'[2]State Budget 2018-19(P)'!F1594/100</f>
        <v>302.31740000000002</v>
      </c>
      <c r="H10" s="63">
        <f>'[2]State Budget 2018-19(P)'!I1594/100</f>
        <v>237.1943</v>
      </c>
      <c r="I10" s="63">
        <f>'[2]State Budget 2018-19(P)'!L1594/100</f>
        <v>85.163599999999988</v>
      </c>
      <c r="J10" s="63">
        <f>'[2]CSS Budget 2019-20(P)'!G417/100</f>
        <v>24.196900000000007</v>
      </c>
      <c r="K10" s="63">
        <f>'[2]CSS Budget 2019-20(P)'!N417/100</f>
        <v>3.1475</v>
      </c>
      <c r="L10" s="63">
        <f>'[2]CSS Budget 2019-20(P)'!U417/100</f>
        <v>0.2545</v>
      </c>
      <c r="M10" s="63"/>
      <c r="N10" s="63"/>
      <c r="O10" s="63"/>
      <c r="P10" s="100">
        <v>453.15719999999999</v>
      </c>
      <c r="Q10" s="100">
        <v>421.95339999999999</v>
      </c>
      <c r="R10" s="100">
        <v>399.4196</v>
      </c>
      <c r="S10" s="88">
        <f t="shared" si="0"/>
        <v>93.114133461853854</v>
      </c>
      <c r="T10" s="88">
        <f t="shared" si="1"/>
        <v>94.659647250146577</v>
      </c>
    </row>
    <row r="11" spans="1:20" ht="25.5" customHeight="1">
      <c r="B11" s="66">
        <v>7</v>
      </c>
      <c r="C11" s="71" t="s">
        <v>142</v>
      </c>
      <c r="D11" s="63">
        <f>'[2]budget2017-18(District)'!G3994</f>
        <v>0</v>
      </c>
      <c r="E11" s="63">
        <f>'[2]budget2017-18(District)'!J3994</f>
        <v>0</v>
      </c>
      <c r="F11" s="63">
        <f>'[2]budget2017-18(District)'!M3994</f>
        <v>0</v>
      </c>
      <c r="G11" s="63">
        <f>'[2]State Budget 2018-19(P)'!F1595/100</f>
        <v>69.110799999999998</v>
      </c>
      <c r="H11" s="63">
        <f>'[2]State Budget 2018-19(P)'!I1595/100</f>
        <v>9.5574999999999992</v>
      </c>
      <c r="I11" s="63">
        <f>'[2]State Budget 2018-19(P)'!L1595/100</f>
        <v>7.0579999999999998</v>
      </c>
      <c r="J11" s="63">
        <f>'[2]CSS Budget 2019-20(P)'!G418/100</f>
        <v>6</v>
      </c>
      <c r="K11" s="63">
        <f>'[2]CSS Budget 2019-20(P)'!N418/100</f>
        <v>2.6</v>
      </c>
      <c r="L11" s="63">
        <f>'[2]CSS Budget 2019-20(P)'!U418/100</f>
        <v>0</v>
      </c>
      <c r="M11" s="63"/>
      <c r="N11" s="63"/>
      <c r="O11" s="63"/>
      <c r="P11" s="100">
        <v>156.02010000000001</v>
      </c>
      <c r="Q11" s="100">
        <v>129.5822</v>
      </c>
      <c r="R11" s="100">
        <v>121.11599999999999</v>
      </c>
      <c r="S11" s="88">
        <f t="shared" si="0"/>
        <v>83.054811527489079</v>
      </c>
      <c r="T11" s="88">
        <f t="shared" si="1"/>
        <v>93.466540929232551</v>
      </c>
    </row>
    <row r="12" spans="1:20" ht="25.5" customHeight="1">
      <c r="B12" s="67">
        <v>8</v>
      </c>
      <c r="C12" s="73" t="s">
        <v>20</v>
      </c>
      <c r="D12" s="63">
        <f>'[2]budget2017-18(District)'!G3995</f>
        <v>0</v>
      </c>
      <c r="E12" s="63">
        <f>'[2]budget2017-18(District)'!J3995</f>
        <v>0</v>
      </c>
      <c r="F12" s="63">
        <f>'[2]budget2017-18(District)'!M3995</f>
        <v>0</v>
      </c>
      <c r="G12" s="63">
        <f>'[2]State Budget 2018-19(P)'!F1596/100</f>
        <v>24.520699999999998</v>
      </c>
      <c r="H12" s="63">
        <f>'[2]State Budget 2018-19(P)'!I1596/100</f>
        <v>7.2345000000000006</v>
      </c>
      <c r="I12" s="63">
        <f>'[2]State Budget 2018-19(P)'!L1596/100</f>
        <v>5.2427999999999999</v>
      </c>
      <c r="J12" s="63">
        <f>'[2]CSS Budget 2019-20(P)'!G419/100</f>
        <v>9.8179999999999996</v>
      </c>
      <c r="K12" s="63">
        <f>'[2]CSS Budget 2019-20(P)'!N419/100</f>
        <v>0.20850000000000002</v>
      </c>
      <c r="L12" s="63">
        <f>'[2]CSS Budget 2019-20(P)'!U419/100</f>
        <v>4.5000000000000005E-3</v>
      </c>
      <c r="M12" s="63"/>
      <c r="N12" s="63"/>
      <c r="O12" s="63"/>
      <c r="P12" s="100">
        <v>89.642899999999997</v>
      </c>
      <c r="Q12" s="100">
        <v>97.072270000000003</v>
      </c>
      <c r="R12" s="100">
        <v>91.926500000000004</v>
      </c>
      <c r="S12" s="88">
        <f t="shared" si="0"/>
        <v>108.28773946402895</v>
      </c>
      <c r="T12" s="88">
        <f t="shared" si="1"/>
        <v>94.69903196865593</v>
      </c>
    </row>
    <row r="13" spans="1:20" ht="25.5" customHeight="1">
      <c r="B13" s="66">
        <v>9</v>
      </c>
      <c r="C13" s="73" t="s">
        <v>21</v>
      </c>
      <c r="D13" s="63">
        <f>'[2]budget2017-18(District)'!G3996</f>
        <v>0</v>
      </c>
      <c r="E13" s="63">
        <f>'[2]budget2017-18(District)'!J3996</f>
        <v>0</v>
      </c>
      <c r="F13" s="63">
        <f>'[2]budget2017-18(District)'!M3996</f>
        <v>0</v>
      </c>
      <c r="G13" s="63">
        <f>'[2]State Budget 2018-19(P)'!F1597/100</f>
        <v>929.69589999999994</v>
      </c>
      <c r="H13" s="63">
        <f>'[2]State Budget 2018-19(P)'!I1597/100</f>
        <v>285.87700000000001</v>
      </c>
      <c r="I13" s="63">
        <f>'[2]State Budget 2018-19(P)'!L1597/100</f>
        <v>165.36239999999998</v>
      </c>
      <c r="J13" s="63">
        <f>'[2]CSS Budget 2019-20(P)'!G420/100</f>
        <v>96.63069999999999</v>
      </c>
      <c r="K13" s="63">
        <f>'[2]CSS Budget 2019-20(P)'!N420/100</f>
        <v>25.5702</v>
      </c>
      <c r="L13" s="63">
        <f>'[2]CSS Budget 2019-20(P)'!U420/100</f>
        <v>7.3250999999999999</v>
      </c>
      <c r="M13" s="63">
        <f>'[2]budget2018-19EAP(Scheme)'!O16/100</f>
        <v>110.00020000000001</v>
      </c>
      <c r="N13" s="63">
        <f>'[2]budget2018-19EAP(Scheme)'!R16/100</f>
        <v>0</v>
      </c>
      <c r="O13" s="63">
        <f>'[2]budget2018-19EAP(Scheme)'!AD16/100</f>
        <v>50</v>
      </c>
      <c r="P13" s="100">
        <v>1572.8346999999997</v>
      </c>
      <c r="Q13" s="100">
        <v>1301.8405999999998</v>
      </c>
      <c r="R13" s="100">
        <v>1067.2233999999999</v>
      </c>
      <c r="S13" s="88">
        <f t="shared" si="0"/>
        <v>82.770338167132252</v>
      </c>
      <c r="T13" s="88">
        <f t="shared" si="1"/>
        <v>81.978039400522619</v>
      </c>
    </row>
    <row r="14" spans="1:20" ht="25.5" customHeight="1">
      <c r="B14" s="67">
        <v>10</v>
      </c>
      <c r="C14" s="72" t="s">
        <v>114</v>
      </c>
      <c r="D14" s="63">
        <f>'[2]budget2017-18(District)'!G3997</f>
        <v>0</v>
      </c>
      <c r="E14" s="63">
        <f>'[2]budget2017-18(District)'!J3997</f>
        <v>0</v>
      </c>
      <c r="F14" s="63">
        <f>'[2]budget2017-18(District)'!M3997</f>
        <v>0</v>
      </c>
      <c r="G14" s="63">
        <f>'[2]State Budget 2018-19(P)'!F1598/100</f>
        <v>227.99140000000003</v>
      </c>
      <c r="H14" s="63">
        <f>'[2]State Budget 2018-19(P)'!I1598/100</f>
        <v>29.366599999999998</v>
      </c>
      <c r="I14" s="63">
        <f>'[2]State Budget 2018-19(P)'!L1598/100</f>
        <v>18.724699999999999</v>
      </c>
      <c r="J14" s="63">
        <f>'[2]CSS Budget 2019-20(P)'!G421/100</f>
        <v>6.5001999999999995</v>
      </c>
      <c r="K14" s="63">
        <f>'[2]CSS Budget 2019-20(P)'!N421/100</f>
        <v>1</v>
      </c>
      <c r="L14" s="63">
        <f>'[2]CSS Budget 2019-20(P)'!U421/100</f>
        <v>0</v>
      </c>
      <c r="M14" s="63"/>
      <c r="N14" s="63"/>
      <c r="O14" s="63"/>
      <c r="P14" s="100">
        <v>1219.5478000000001</v>
      </c>
      <c r="Q14" s="100">
        <v>862.41669999999999</v>
      </c>
      <c r="R14" s="100">
        <v>842.04939999999999</v>
      </c>
      <c r="S14" s="88">
        <f t="shared" si="0"/>
        <v>70.716104772605064</v>
      </c>
      <c r="T14" s="88">
        <f t="shared" si="1"/>
        <v>97.638345825167804</v>
      </c>
    </row>
    <row r="15" spans="1:20" ht="25.5" customHeight="1">
      <c r="B15" s="66">
        <v>11</v>
      </c>
      <c r="C15" s="73" t="s">
        <v>23</v>
      </c>
      <c r="D15" s="63">
        <f>'[2]budget2017-18(District)'!G3998</f>
        <v>0</v>
      </c>
      <c r="E15" s="63">
        <f>'[2]budget2017-18(District)'!J3998</f>
        <v>0</v>
      </c>
      <c r="F15" s="63">
        <f>'[2]budget2017-18(District)'!M3998</f>
        <v>0</v>
      </c>
      <c r="G15" s="63">
        <f>'[2]State Budget 2018-19(P)'!F1599/100</f>
        <v>177.32669999999999</v>
      </c>
      <c r="H15" s="63">
        <f>'[2]State Budget 2018-19(P)'!I1599/100</f>
        <v>20.052</v>
      </c>
      <c r="I15" s="63">
        <f>'[2]State Budget 2018-19(P)'!L1599/100</f>
        <v>14.279000000000002</v>
      </c>
      <c r="J15" s="63" t="e">
        <f>'[2]CSS Budget 2019-20(P)'!#REF!/100</f>
        <v>#REF!</v>
      </c>
      <c r="K15" s="63" t="e">
        <f>'[2]CSS Budget 2019-20(P)'!#REF!/100</f>
        <v>#REF!</v>
      </c>
      <c r="L15" s="63" t="e">
        <f>'[2]CSS Budget 2019-20(P)'!#REF!/100</f>
        <v>#REF!</v>
      </c>
      <c r="M15" s="63"/>
      <c r="N15" s="63"/>
      <c r="O15" s="63"/>
      <c r="P15" s="100">
        <v>392.54509999999999</v>
      </c>
      <c r="Q15" s="100">
        <v>286.85530000000006</v>
      </c>
      <c r="R15" s="100">
        <v>138.60909999999998</v>
      </c>
      <c r="S15" s="88">
        <f t="shared" si="0"/>
        <v>73.07575613604655</v>
      </c>
      <c r="T15" s="88">
        <f t="shared" si="1"/>
        <v>48.320215802183178</v>
      </c>
    </row>
    <row r="16" spans="1:20" ht="25.5" customHeight="1">
      <c r="B16" s="67">
        <v>12</v>
      </c>
      <c r="C16" s="73" t="s">
        <v>24</v>
      </c>
      <c r="D16" s="63">
        <f>'[2]budget2017-18(District)'!G3999</f>
        <v>0</v>
      </c>
      <c r="E16" s="63">
        <f>'[2]budget2017-18(District)'!J3999</f>
        <v>0</v>
      </c>
      <c r="F16" s="63">
        <f>'[2]budget2017-18(District)'!M3999</f>
        <v>0</v>
      </c>
      <c r="G16" s="63">
        <f>'[2]State Budget 2018-19(P)'!F1600/100</f>
        <v>805.48009999999999</v>
      </c>
      <c r="H16" s="63">
        <f>'[2]State Budget 2018-19(P)'!I1600/100</f>
        <v>235.18940000000003</v>
      </c>
      <c r="I16" s="63">
        <f>'[2]State Budget 2018-19(P)'!L1600/100</f>
        <v>125.619</v>
      </c>
      <c r="J16" s="63">
        <f>'[2]CSS Budget 2019-20(P)'!G422/100</f>
        <v>1454.2804999999998</v>
      </c>
      <c r="K16" s="63">
        <f>'[2]CSS Budget 2019-20(P)'!N422/100</f>
        <v>895.35720000000003</v>
      </c>
      <c r="L16" s="63">
        <f>'[2]CSS Budget 2019-20(P)'!U422/100</f>
        <v>397.96690000000001</v>
      </c>
      <c r="M16" s="63">
        <f>'[2]budget2018-19EAP(Scheme)'!O20/100</f>
        <v>73.069999999999993</v>
      </c>
      <c r="N16" s="63">
        <f>'[2]budget2018-19EAP(Scheme)'!R20/100</f>
        <v>0</v>
      </c>
      <c r="O16" s="63">
        <f>'[2]budget2018-19EAP(Scheme)'!AD20/100</f>
        <v>0</v>
      </c>
      <c r="P16" s="100">
        <v>3775.8594000000003</v>
      </c>
      <c r="Q16" s="100">
        <v>2567.3928999999994</v>
      </c>
      <c r="R16" s="100">
        <v>1825.931</v>
      </c>
      <c r="S16" s="88">
        <f t="shared" si="0"/>
        <v>67.994928518789635</v>
      </c>
      <c r="T16" s="88">
        <f t="shared" si="1"/>
        <v>71.120045552825218</v>
      </c>
    </row>
    <row r="17" spans="2:20" ht="25.5" customHeight="1">
      <c r="B17" s="66">
        <v>13</v>
      </c>
      <c r="C17" s="71" t="s">
        <v>113</v>
      </c>
      <c r="D17" s="63">
        <f>'[2]budget2017-18(District)'!G4000</f>
        <v>0</v>
      </c>
      <c r="E17" s="63">
        <f>'[2]budget2017-18(District)'!J4000</f>
        <v>0</v>
      </c>
      <c r="F17" s="63">
        <f>'[2]budget2017-18(District)'!M4000</f>
        <v>0</v>
      </c>
      <c r="G17" s="63">
        <f>'[2]State Budget 2018-19(P)'!F1601/100</f>
        <v>78.852900000000005</v>
      </c>
      <c r="H17" s="63">
        <f>'[2]State Budget 2018-19(P)'!I1601/100</f>
        <v>37.995399999999997</v>
      </c>
      <c r="I17" s="63">
        <f>'[2]State Budget 2018-19(P)'!L1601/100</f>
        <v>27.4971</v>
      </c>
      <c r="J17" s="63">
        <f>'[2]CSS Budget 2019-20(P)'!G423/100</f>
        <v>15</v>
      </c>
      <c r="K17" s="63">
        <f>'[2]CSS Budget 2019-20(P)'!N423/100</f>
        <v>8.7550000000000008</v>
      </c>
      <c r="L17" s="63">
        <f>'[2]CSS Budget 2019-20(P)'!U423/100</f>
        <v>8.3699999999999992</v>
      </c>
      <c r="M17" s="63"/>
      <c r="N17" s="63"/>
      <c r="O17" s="63"/>
      <c r="P17" s="100">
        <v>419.22739999999999</v>
      </c>
      <c r="Q17" s="100">
        <v>217.20299999999997</v>
      </c>
      <c r="R17" s="100">
        <v>139.5916</v>
      </c>
      <c r="S17" s="88">
        <f t="shared" si="0"/>
        <v>51.810306292002863</v>
      </c>
      <c r="T17" s="88">
        <f t="shared" si="1"/>
        <v>64.267804772493946</v>
      </c>
    </row>
    <row r="18" spans="2:20" ht="25.5" customHeight="1">
      <c r="B18" s="67">
        <v>14</v>
      </c>
      <c r="C18" s="70" t="s">
        <v>26</v>
      </c>
      <c r="D18" s="63">
        <f>'[2]budget2017-18(District)'!G4001</f>
        <v>0</v>
      </c>
      <c r="E18" s="63">
        <f>'[2]budget2017-18(District)'!J4001</f>
        <v>0</v>
      </c>
      <c r="F18" s="63">
        <f>'[2]budget2017-18(District)'!M4001</f>
        <v>0</v>
      </c>
      <c r="G18" s="63">
        <f>'[2]State Budget 2018-19(P)'!F1602/100</f>
        <v>110.78790000000001</v>
      </c>
      <c r="H18" s="63">
        <f>'[2]State Budget 2018-19(P)'!I1602/100</f>
        <v>54.145200000000003</v>
      </c>
      <c r="I18" s="63">
        <f>'[2]State Budget 2018-19(P)'!L1602/100</f>
        <v>19.584900000000001</v>
      </c>
      <c r="J18" s="63" t="e">
        <f>'[2]CSS Budget 2019-20(P)'!#REF!/100</f>
        <v>#REF!</v>
      </c>
      <c r="K18" s="63" t="e">
        <f>'[2]CSS Budget 2019-20(P)'!#REF!/100</f>
        <v>#REF!</v>
      </c>
      <c r="L18" s="63" t="e">
        <f>'[2]CSS Budget 2019-20(P)'!#REF!/100</f>
        <v>#REF!</v>
      </c>
      <c r="M18" s="63"/>
      <c r="N18" s="63"/>
      <c r="O18" s="63"/>
      <c r="P18" s="100">
        <v>112.35619999999999</v>
      </c>
      <c r="Q18" s="100">
        <v>112.30459999999999</v>
      </c>
      <c r="R18" s="100">
        <v>104.89509999999999</v>
      </c>
      <c r="S18" s="88">
        <f t="shared" si="0"/>
        <v>99.954074630505488</v>
      </c>
      <c r="T18" s="88">
        <f t="shared" si="1"/>
        <v>93.402318337806278</v>
      </c>
    </row>
    <row r="19" spans="2:20" ht="25.5" customHeight="1">
      <c r="B19" s="66">
        <v>15</v>
      </c>
      <c r="C19" s="70" t="s">
        <v>27</v>
      </c>
      <c r="D19" s="63">
        <f>'[2]budget2017-18(District)'!G4002</f>
        <v>0</v>
      </c>
      <c r="E19" s="63">
        <f>'[2]budget2017-18(District)'!J4002</f>
        <v>0</v>
      </c>
      <c r="F19" s="63">
        <f>'[2]budget2017-18(District)'!M4002</f>
        <v>0</v>
      </c>
      <c r="G19" s="63">
        <f>'[2]State Budget 2018-19(P)'!F1603/100</f>
        <v>1133.8699000000001</v>
      </c>
      <c r="H19" s="63">
        <f>'[2]State Budget 2018-19(P)'!I1603/100</f>
        <v>337.39709999999997</v>
      </c>
      <c r="I19" s="63">
        <f>'[2]State Budget 2018-19(P)'!L1603/100</f>
        <v>194.03989999999999</v>
      </c>
      <c r="J19" s="63">
        <f>'[2]CSS Budget 2019-20(P)'!G424/100</f>
        <v>25.000500000000002</v>
      </c>
      <c r="K19" s="63">
        <f>'[2]CSS Budget 2019-20(P)'!N424/100</f>
        <v>0</v>
      </c>
      <c r="L19" s="63">
        <f>'[2]CSS Budget 2019-20(P)'!U424/100</f>
        <v>0</v>
      </c>
      <c r="M19" s="63"/>
      <c r="N19" s="63"/>
      <c r="O19" s="63"/>
      <c r="P19" s="100">
        <v>1294.0223999999998</v>
      </c>
      <c r="Q19" s="100">
        <v>1052.3131000000001</v>
      </c>
      <c r="R19" s="100">
        <v>969.07010000000014</v>
      </c>
      <c r="S19" s="88">
        <f t="shared" si="0"/>
        <v>81.321088413925466</v>
      </c>
      <c r="T19" s="88">
        <f t="shared" si="1"/>
        <v>92.089521645221367</v>
      </c>
    </row>
    <row r="20" spans="2:20" ht="25.5" customHeight="1">
      <c r="B20" s="67">
        <v>16</v>
      </c>
      <c r="C20" s="71" t="s">
        <v>112</v>
      </c>
      <c r="D20" s="63">
        <f>'[2]budget2017-18(District)'!G4003</f>
        <v>0</v>
      </c>
      <c r="E20" s="63">
        <f>'[2]budget2017-18(District)'!J4003</f>
        <v>0</v>
      </c>
      <c r="F20" s="63">
        <f>'[2]budget2017-18(District)'!M4003</f>
        <v>0</v>
      </c>
      <c r="G20" s="63">
        <f>'[2]State Budget 2018-19(P)'!F1604/100</f>
        <v>69.061299999999989</v>
      </c>
      <c r="H20" s="63">
        <f>'[2]State Budget 2018-19(P)'!I1604/100</f>
        <v>22.479899999999997</v>
      </c>
      <c r="I20" s="63">
        <f>'[2]State Budget 2018-19(P)'!L1604/100</f>
        <v>12.7478</v>
      </c>
      <c r="J20" s="63">
        <f>'[2]CSS Budget 2019-20(P)'!G425/100</f>
        <v>66.529499999999999</v>
      </c>
      <c r="K20" s="63">
        <f>'[2]CSS Budget 2019-20(P)'!N425/100</f>
        <v>0.26190000000000002</v>
      </c>
      <c r="L20" s="63">
        <f>'[2]CSS Budget 2019-20(P)'!U425/100</f>
        <v>8.8300000000000003E-2</v>
      </c>
      <c r="M20" s="63"/>
      <c r="N20" s="63"/>
      <c r="O20" s="63"/>
      <c r="P20" s="100">
        <v>237.55040000000002</v>
      </c>
      <c r="Q20" s="100">
        <v>210.95639999999997</v>
      </c>
      <c r="R20" s="100">
        <v>205.5926</v>
      </c>
      <c r="S20" s="88">
        <f t="shared" si="0"/>
        <v>88.804902033421101</v>
      </c>
      <c r="T20" s="88">
        <f t="shared" si="1"/>
        <v>97.457389299400262</v>
      </c>
    </row>
    <row r="21" spans="2:20" ht="25.5" customHeight="1">
      <c r="B21" s="66">
        <v>17</v>
      </c>
      <c r="C21" s="73" t="s">
        <v>29</v>
      </c>
      <c r="D21" s="63">
        <f>'[2]budget2017-18(District)'!G4004</f>
        <v>0</v>
      </c>
      <c r="E21" s="63">
        <f>'[2]budget2017-18(District)'!J4004</f>
        <v>0</v>
      </c>
      <c r="F21" s="63">
        <f>'[2]budget2017-18(District)'!M4004</f>
        <v>0</v>
      </c>
      <c r="G21" s="63">
        <f>'[2]State Budget 2018-19(P)'!F1605/100</f>
        <v>189.29040000000001</v>
      </c>
      <c r="H21" s="63">
        <f>'[2]State Budget 2018-19(P)'!I1605/100</f>
        <v>7.6</v>
      </c>
      <c r="I21" s="63">
        <f>'[2]State Budget 2018-19(P)'!L1605/100</f>
        <v>6</v>
      </c>
      <c r="J21" s="63" t="e">
        <f>'[2]CSS Budget 2019-20(P)'!#REF!/100</f>
        <v>#REF!</v>
      </c>
      <c r="K21" s="63" t="e">
        <f>'[2]CSS Budget 2019-20(P)'!#REF!/100</f>
        <v>#REF!</v>
      </c>
      <c r="L21" s="63" t="e">
        <f>'[2]CSS Budget 2019-20(P)'!#REF!/100</f>
        <v>#REF!</v>
      </c>
      <c r="M21" s="63">
        <f>'[2]budget2018-19EAP(Scheme)'!O31/100</f>
        <v>195.9</v>
      </c>
      <c r="N21" s="63">
        <f>'[2]budget2018-19EAP(Scheme)'!R31/100</f>
        <v>7.1523000000000003</v>
      </c>
      <c r="O21" s="63">
        <f>'[2]budget2018-19EAP(Scheme)'!AD31/100</f>
        <v>7.1523000000000003</v>
      </c>
      <c r="P21" s="100">
        <v>1293.9942999999998</v>
      </c>
      <c r="Q21" s="100">
        <v>680.59190000000001</v>
      </c>
      <c r="R21" s="100">
        <v>482.69830000000002</v>
      </c>
      <c r="S21" s="88">
        <f t="shared" si="0"/>
        <v>52.596205408323669</v>
      </c>
      <c r="T21" s="88">
        <v>0</v>
      </c>
    </row>
    <row r="22" spans="2:20" ht="25.5" customHeight="1">
      <c r="B22" s="67">
        <v>18</v>
      </c>
      <c r="C22" s="77" t="s">
        <v>30</v>
      </c>
      <c r="D22" s="63">
        <f>'[2]budget2017-18(District)'!G4005</f>
        <v>0</v>
      </c>
      <c r="E22" s="63">
        <f>'[2]budget2017-18(District)'!J4005</f>
        <v>0</v>
      </c>
      <c r="F22" s="63">
        <f>'[2]budget2017-18(District)'!M4005</f>
        <v>0</v>
      </c>
      <c r="G22" s="63">
        <f>'[2]State Budget 2018-19(P)'!F1606/100</f>
        <v>14.0717</v>
      </c>
      <c r="H22" s="63">
        <f>'[2]State Budget 2018-19(P)'!I1606/100</f>
        <v>2.6266000000000003</v>
      </c>
      <c r="I22" s="63">
        <f>'[2]State Budget 2018-19(P)'!L1606/100</f>
        <v>2.6266000000000003</v>
      </c>
      <c r="J22" s="63" t="e">
        <f>'[2]CSS Budget 2019-20(P)'!#REF!/100</f>
        <v>#REF!</v>
      </c>
      <c r="K22" s="63" t="e">
        <f>'[2]CSS Budget 2019-20(P)'!#REF!/100</f>
        <v>#REF!</v>
      </c>
      <c r="L22" s="63" t="e">
        <f>'[2]CSS Budget 2019-20(P)'!#REF!/100</f>
        <v>#REF!</v>
      </c>
      <c r="M22" s="63"/>
      <c r="N22" s="63"/>
      <c r="O22" s="63"/>
      <c r="P22" s="100">
        <v>114.4353</v>
      </c>
      <c r="Q22" s="100">
        <v>104.73220000000001</v>
      </c>
      <c r="R22" s="100">
        <v>104.39190000000001</v>
      </c>
      <c r="S22" s="88">
        <f t="shared" si="0"/>
        <v>91.520885600859174</v>
      </c>
      <c r="T22" s="88">
        <f t="shared" si="1"/>
        <v>99.6750760511094</v>
      </c>
    </row>
    <row r="23" spans="2:20" ht="25.5" customHeight="1">
      <c r="B23" s="66">
        <v>19</v>
      </c>
      <c r="C23" s="70" t="s">
        <v>31</v>
      </c>
      <c r="D23" s="63">
        <f>'[2]budget2017-18(District)'!G4006</f>
        <v>0</v>
      </c>
      <c r="E23" s="63">
        <f>'[2]budget2017-18(District)'!J4006</f>
        <v>0</v>
      </c>
      <c r="F23" s="63">
        <f>'[2]budget2017-18(District)'!M4006</f>
        <v>0</v>
      </c>
      <c r="G23" s="63">
        <f>'[2]State Budget 2018-19(P)'!F1607/100</f>
        <v>362.60250000000002</v>
      </c>
      <c r="H23" s="63">
        <f>'[2]State Budget 2018-19(P)'!I1607/100</f>
        <v>73.36330000000001</v>
      </c>
      <c r="I23" s="63">
        <f>'[2]State Budget 2018-19(P)'!L1607/100</f>
        <v>43.096899999999984</v>
      </c>
      <c r="J23" s="63">
        <f>'[2]CSS Budget 2019-20(P)'!G426/100</f>
        <v>10.0001</v>
      </c>
      <c r="K23" s="63">
        <f>'[2]CSS Budget 2019-20(P)'!N426/100</f>
        <v>0.36210000000000003</v>
      </c>
      <c r="L23" s="63">
        <f>'[2]CSS Budget 2019-20(P)'!U426/100</f>
        <v>0.36210000000000003</v>
      </c>
      <c r="M23" s="63"/>
      <c r="N23" s="63"/>
      <c r="O23" s="63"/>
      <c r="P23" s="100">
        <v>374.15190000000001</v>
      </c>
      <c r="Q23" s="100">
        <v>302.14019999999999</v>
      </c>
      <c r="R23" s="100">
        <v>265.83019999999999</v>
      </c>
      <c r="S23" s="88">
        <f t="shared" si="0"/>
        <v>80.753351780386524</v>
      </c>
      <c r="T23" s="88">
        <f t="shared" si="1"/>
        <v>87.982400223472411</v>
      </c>
    </row>
    <row r="24" spans="2:20" ht="25.5" customHeight="1">
      <c r="B24" s="67">
        <v>20</v>
      </c>
      <c r="C24" s="72" t="s">
        <v>32</v>
      </c>
      <c r="D24" s="63">
        <f>'[2]budget2017-18(District)'!G4007</f>
        <v>0</v>
      </c>
      <c r="E24" s="63">
        <f>'[2]budget2017-18(District)'!J4007</f>
        <v>0</v>
      </c>
      <c r="F24" s="63">
        <f>'[2]budget2017-18(District)'!M4007</f>
        <v>0</v>
      </c>
      <c r="G24" s="63">
        <f>'[2]State Budget 2018-19(P)'!F1608/100</f>
        <v>327.52549999999997</v>
      </c>
      <c r="H24" s="63">
        <f>'[2]State Budget 2018-19(P)'!I1608/100</f>
        <v>10.7065</v>
      </c>
      <c r="I24" s="63">
        <f>'[2]State Budget 2018-19(P)'!L1608/100</f>
        <v>6.7560000000000002</v>
      </c>
      <c r="J24" s="63" t="e">
        <f>'[2]CSS Budget 2019-20(P)'!#REF!/100</f>
        <v>#REF!</v>
      </c>
      <c r="K24" s="63" t="e">
        <f>'[2]CSS Budget 2019-20(P)'!#REF!/100</f>
        <v>#REF!</v>
      </c>
      <c r="L24" s="63" t="e">
        <f>'[2]CSS Budget 2019-20(P)'!#REF!/100</f>
        <v>#REF!</v>
      </c>
      <c r="M24" s="63"/>
      <c r="N24" s="63"/>
      <c r="O24" s="63"/>
      <c r="P24" s="100">
        <v>220.3254</v>
      </c>
      <c r="Q24" s="100">
        <v>97.137</v>
      </c>
      <c r="R24" s="100">
        <v>96.430199999999999</v>
      </c>
      <c r="S24" s="88">
        <f t="shared" si="0"/>
        <v>44.087971700040029</v>
      </c>
      <c r="T24" s="88">
        <f t="shared" si="1"/>
        <v>99.272367892770006</v>
      </c>
    </row>
    <row r="25" spans="2:20" ht="25.5" customHeight="1">
      <c r="B25" s="66">
        <v>21</v>
      </c>
      <c r="C25" s="73" t="s">
        <v>33</v>
      </c>
      <c r="D25" s="63">
        <f>'[2]budget2017-18(District)'!G4008</f>
        <v>0</v>
      </c>
      <c r="E25" s="63">
        <f>'[2]budget2017-18(District)'!J4008</f>
        <v>0</v>
      </c>
      <c r="F25" s="63">
        <f>'[2]budget2017-18(District)'!M4008</f>
        <v>0</v>
      </c>
      <c r="G25" s="63">
        <f>'[2]State Budget 2018-19(P)'!F1609/100</f>
        <v>2015.5564999999999</v>
      </c>
      <c r="H25" s="63">
        <f>'[2]State Budget 2018-19(P)'!I1609/100</f>
        <v>841.7811999999999</v>
      </c>
      <c r="I25" s="63">
        <f>'[2]State Budget 2018-19(P)'!L1609/100</f>
        <v>466.04610000000002</v>
      </c>
      <c r="J25" s="63">
        <f>'[2]CSS Budget 2019-20(P)'!G428/100</f>
        <v>145.0001</v>
      </c>
      <c r="K25" s="63">
        <f>'[2]CSS Budget 2019-20(P)'!N428/100</f>
        <v>30.523499999999999</v>
      </c>
      <c r="L25" s="63">
        <f>'[2]CSS Budget 2019-20(P)'!U428/100</f>
        <v>15.054600000000001</v>
      </c>
      <c r="M25" s="63">
        <f>'[2]budget2018-19EAP(Scheme)'!O34/100</f>
        <v>16.5</v>
      </c>
      <c r="N25" s="63">
        <f>'[2]budget2018-19EAP(Scheme)'!R34/100</f>
        <v>0</v>
      </c>
      <c r="O25" s="63">
        <f>'[2]budget2018-19EAP(Scheme)'!AD34/100</f>
        <v>0</v>
      </c>
      <c r="P25" s="100">
        <v>3595.8580000000006</v>
      </c>
      <c r="Q25" s="100">
        <v>3004.9969999999998</v>
      </c>
      <c r="R25" s="100">
        <v>2740.6030999999998</v>
      </c>
      <c r="S25" s="88">
        <f t="shared" si="0"/>
        <v>83.568288847891083</v>
      </c>
      <c r="T25" s="88">
        <f t="shared" si="1"/>
        <v>91.201525325982018</v>
      </c>
    </row>
    <row r="26" spans="2:20" ht="25.5" customHeight="1">
      <c r="B26" s="67">
        <v>22</v>
      </c>
      <c r="C26" s="72" t="s">
        <v>111</v>
      </c>
      <c r="D26" s="63">
        <f>'[2]budget2017-18(District)'!G4009</f>
        <v>0</v>
      </c>
      <c r="E26" s="63">
        <f>'[2]budget2017-18(District)'!J4009</f>
        <v>0</v>
      </c>
      <c r="F26" s="63">
        <f>'[2]budget2017-18(District)'!M4009</f>
        <v>0</v>
      </c>
      <c r="G26" s="63">
        <f>'[2]State Budget 2018-19(P)'!F1610/100</f>
        <v>278.04630000000003</v>
      </c>
      <c r="H26" s="63">
        <f>'[2]State Budget 2018-19(P)'!I1610/100</f>
        <v>113.56540000000001</v>
      </c>
      <c r="I26" s="63">
        <f>'[2]State Budget 2018-19(P)'!L1610/100</f>
        <v>70.820300000000003</v>
      </c>
      <c r="J26" s="63" t="e">
        <f>'[2]CSS Budget 2019-20(P)'!#REF!/100</f>
        <v>#REF!</v>
      </c>
      <c r="K26" s="63" t="e">
        <f>'[2]CSS Budget 2019-20(P)'!#REF!/100</f>
        <v>#REF!</v>
      </c>
      <c r="L26" s="63" t="e">
        <f>'[2]CSS Budget 2019-20(P)'!#REF!/100</f>
        <v>#REF!</v>
      </c>
      <c r="M26" s="63"/>
      <c r="N26" s="63"/>
      <c r="O26" s="63"/>
      <c r="P26" s="100">
        <v>303.45709999999997</v>
      </c>
      <c r="Q26" s="100">
        <v>260.25469999999996</v>
      </c>
      <c r="R26" s="100">
        <v>254.41020000000003</v>
      </c>
      <c r="S26" s="88">
        <f t="shared" si="0"/>
        <v>85.763259452489322</v>
      </c>
      <c r="T26" s="88">
        <f t="shared" si="1"/>
        <v>97.754315291904462</v>
      </c>
    </row>
    <row r="27" spans="2:20" ht="25.5" customHeight="1">
      <c r="B27" s="66">
        <v>23</v>
      </c>
      <c r="C27" s="70" t="s">
        <v>143</v>
      </c>
      <c r="D27" s="63">
        <f>'[2]budget2017-18(District)'!G4010</f>
        <v>0</v>
      </c>
      <c r="E27" s="63">
        <f>'[2]budget2017-18(District)'!J4010</f>
        <v>0</v>
      </c>
      <c r="F27" s="63">
        <f>'[2]budget2017-18(District)'!M4010</f>
        <v>0</v>
      </c>
      <c r="G27" s="63">
        <f>'[2]State Budget 2018-19(P)'!F1611/100</f>
        <v>24.700199999999999</v>
      </c>
      <c r="H27" s="63">
        <f>'[2]State Budget 2018-19(P)'!I1611/100</f>
        <v>6</v>
      </c>
      <c r="I27" s="63">
        <f>'[2]State Budget 2018-19(P)'!L1611/100</f>
        <v>4.0952999999999999</v>
      </c>
      <c r="J27" s="63">
        <f>'[2]CSS Budget 2019-20(P)'!G429/100</f>
        <v>2</v>
      </c>
      <c r="K27" s="63">
        <f>'[2]CSS Budget 2019-20(P)'!N429/100</f>
        <v>0</v>
      </c>
      <c r="L27" s="63">
        <f>'[2]CSS Budget 2019-20(P)'!U429/100</f>
        <v>0</v>
      </c>
      <c r="M27" s="63"/>
      <c r="N27" s="63"/>
      <c r="O27" s="63"/>
      <c r="P27" s="100">
        <v>130.34</v>
      </c>
      <c r="Q27" s="100">
        <v>116.88539999999999</v>
      </c>
      <c r="R27" s="100">
        <v>48.490300000000005</v>
      </c>
      <c r="S27" s="88">
        <f t="shared" si="0"/>
        <v>89.677305508669619</v>
      </c>
      <c r="T27" s="88">
        <f t="shared" si="1"/>
        <v>41.485335208674492</v>
      </c>
    </row>
    <row r="28" spans="2:20" ht="25.5" customHeight="1">
      <c r="B28" s="67">
        <v>24</v>
      </c>
      <c r="C28" s="71" t="s">
        <v>140</v>
      </c>
      <c r="D28" s="63">
        <f>'[2]budget2017-18(District)'!G4011</f>
        <v>0</v>
      </c>
      <c r="E28" s="63">
        <f>'[2]budget2017-18(District)'!J4011</f>
        <v>0</v>
      </c>
      <c r="F28" s="63">
        <f>'[2]budget2017-18(District)'!M4011</f>
        <v>0</v>
      </c>
      <c r="G28" s="63">
        <f>'[2]State Budget 2018-19(P)'!F1612/100</f>
        <v>21.17</v>
      </c>
      <c r="H28" s="63">
        <f>'[2]State Budget 2018-19(P)'!I1612/100</f>
        <v>7.4121000000000006</v>
      </c>
      <c r="I28" s="63">
        <f>'[2]State Budget 2018-19(P)'!L1612/100</f>
        <v>1.7101</v>
      </c>
      <c r="J28" s="63" t="e">
        <f>'[2]CSS Budget 2019-20(P)'!#REF!/100</f>
        <v>#REF!</v>
      </c>
      <c r="K28" s="63" t="e">
        <f>'[2]CSS Budget 2019-20(P)'!#REF!/100</f>
        <v>#REF!</v>
      </c>
      <c r="L28" s="63" t="e">
        <f>'[2]CSS Budget 2019-20(P)'!#REF!/100</f>
        <v>#REF!</v>
      </c>
      <c r="M28" s="63"/>
      <c r="N28" s="63"/>
      <c r="O28" s="63"/>
      <c r="P28" s="100">
        <v>62.9</v>
      </c>
      <c r="Q28" s="100">
        <v>62.34</v>
      </c>
      <c r="R28" s="100">
        <v>55.523500000000006</v>
      </c>
      <c r="S28" s="88">
        <f t="shared" si="0"/>
        <v>99.109697933227352</v>
      </c>
      <c r="T28" s="88">
        <f t="shared" si="1"/>
        <v>89.065607956368311</v>
      </c>
    </row>
    <row r="29" spans="2:20" ht="25.5" customHeight="1">
      <c r="B29" s="66">
        <v>25</v>
      </c>
      <c r="C29" s="73" t="s">
        <v>36</v>
      </c>
      <c r="D29" s="63">
        <f>'[2]budget2017-18(District)'!G4012</f>
        <v>0</v>
      </c>
      <c r="E29" s="63">
        <f>'[2]budget2017-18(District)'!J4012</f>
        <v>0</v>
      </c>
      <c r="F29" s="63">
        <f>'[2]budget2017-18(District)'!M4012</f>
        <v>0</v>
      </c>
      <c r="G29" s="63">
        <f>'[2]State Budget 2018-19(P)'!F1613/100</f>
        <v>13.898900000000001</v>
      </c>
      <c r="H29" s="63">
        <f>'[2]State Budget 2018-19(P)'!I1613/100</f>
        <v>6.0425000000000004</v>
      </c>
      <c r="I29" s="63">
        <f>'[2]State Budget 2018-19(P)'!L1613/100</f>
        <v>3.2141999999999999</v>
      </c>
      <c r="J29" s="63" t="e">
        <f>'[2]CSS Budget 2019-20(P)'!#REF!/100</f>
        <v>#REF!</v>
      </c>
      <c r="K29" s="63" t="e">
        <f>'[2]CSS Budget 2019-20(P)'!#REF!/100</f>
        <v>#REF!</v>
      </c>
      <c r="L29" s="63" t="e">
        <f>'[2]CSS Budget 2019-20(P)'!#REF!/100</f>
        <v>#REF!</v>
      </c>
      <c r="M29" s="63"/>
      <c r="N29" s="63"/>
      <c r="O29" s="63"/>
      <c r="P29" s="100">
        <v>87.664299999999997</v>
      </c>
      <c r="Q29" s="100">
        <v>69.169600000000003</v>
      </c>
      <c r="R29" s="100">
        <v>38.601500000000001</v>
      </c>
      <c r="S29" s="88">
        <f t="shared" si="0"/>
        <v>78.902814486626824</v>
      </c>
      <c r="T29" s="88">
        <f t="shared" si="1"/>
        <v>55.807030834354975</v>
      </c>
    </row>
    <row r="30" spans="2:20" ht="25.5" customHeight="1">
      <c r="B30" s="67">
        <v>26</v>
      </c>
      <c r="C30" s="76" t="s">
        <v>110</v>
      </c>
      <c r="D30" s="63">
        <f>'[2]budget2017-18(District)'!G4013</f>
        <v>0</v>
      </c>
      <c r="E30" s="63">
        <f>'[2]budget2017-18(District)'!J4013</f>
        <v>0</v>
      </c>
      <c r="F30" s="63">
        <f>'[2]budget2017-18(District)'!M4013</f>
        <v>0</v>
      </c>
      <c r="G30" s="63">
        <f>'[2]State Budget 2018-19(P)'!F1614/100</f>
        <v>25.825800000000001</v>
      </c>
      <c r="H30" s="63">
        <f>'[2]State Budget 2018-19(P)'!I1614/100</f>
        <v>12.843600000000002</v>
      </c>
      <c r="I30" s="63">
        <f>'[2]State Budget 2018-19(P)'!L1614/100</f>
        <v>7.2061999999999999</v>
      </c>
      <c r="J30" s="63" t="e">
        <f>'[2]CSS Budget 2019-20(P)'!#REF!/100</f>
        <v>#REF!</v>
      </c>
      <c r="K30" s="63" t="e">
        <f>'[2]CSS Budget 2019-20(P)'!#REF!/100</f>
        <v>#REF!</v>
      </c>
      <c r="L30" s="63" t="e">
        <f>'[2]CSS Budget 2019-20(P)'!#REF!/100</f>
        <v>#REF!</v>
      </c>
      <c r="M30" s="63"/>
      <c r="N30" s="63"/>
      <c r="O30" s="63"/>
      <c r="P30" s="100">
        <v>30.243500000000001</v>
      </c>
      <c r="Q30" s="100">
        <v>30.096500000000002</v>
      </c>
      <c r="R30" s="100">
        <v>25.258899999999997</v>
      </c>
      <c r="S30" s="88">
        <f t="shared" si="0"/>
        <v>99.513945145237827</v>
      </c>
      <c r="T30" s="88">
        <f t="shared" si="1"/>
        <v>83.926370175934068</v>
      </c>
    </row>
    <row r="31" spans="2:20" ht="25.5" customHeight="1">
      <c r="B31" s="66">
        <v>27</v>
      </c>
      <c r="C31" s="70" t="s">
        <v>38</v>
      </c>
      <c r="D31" s="63">
        <f>'[2]budget2017-18(District)'!G4016</f>
        <v>0</v>
      </c>
      <c r="E31" s="63">
        <f>'[2]budget2017-18(District)'!J4016</f>
        <v>0</v>
      </c>
      <c r="F31" s="63">
        <f>'[2]budget2017-18(District)'!M4016</f>
        <v>0</v>
      </c>
      <c r="G31" s="63">
        <f>'[2]State Budget 2018-19(P)'!F1615/100</f>
        <v>175.90079999999998</v>
      </c>
      <c r="H31" s="63">
        <f>'[2]State Budget 2018-19(P)'!I1615/100</f>
        <v>29.253100000000003</v>
      </c>
      <c r="I31" s="63">
        <f>'[2]State Budget 2018-19(P)'!L1615/100</f>
        <v>17.5047</v>
      </c>
      <c r="J31" s="63">
        <f>'[2]CSS Budget 2019-20(P)'!G431/100</f>
        <v>5.16E-2</v>
      </c>
      <c r="K31" s="63">
        <f>'[2]CSS Budget 2019-20(P)'!N431/100</f>
        <v>0</v>
      </c>
      <c r="L31" s="63">
        <f>'[2]CSS Budget 2019-20(P)'!U431/100</f>
        <v>0</v>
      </c>
      <c r="M31" s="63">
        <f>'[2]budget2018-19EAP(Scheme)'!O36/100</f>
        <v>119</v>
      </c>
      <c r="N31" s="63">
        <f>'[2]budget2018-19EAP(Scheme)'!R36/100</f>
        <v>0</v>
      </c>
      <c r="O31" s="63">
        <f>'[2]budget2018-19EAP(Scheme)'!AD36/100</f>
        <v>0</v>
      </c>
      <c r="P31" s="100">
        <v>322.78769999999997</v>
      </c>
      <c r="Q31" s="100">
        <v>291.23590000000002</v>
      </c>
      <c r="R31" s="100">
        <v>286.11930000000001</v>
      </c>
      <c r="S31" s="88">
        <f t="shared" si="0"/>
        <v>90.225216140515897</v>
      </c>
      <c r="T31" s="88">
        <f t="shared" si="1"/>
        <v>98.243142414791578</v>
      </c>
    </row>
    <row r="32" spans="2:20" ht="25.5" customHeight="1">
      <c r="B32" s="67">
        <v>28</v>
      </c>
      <c r="C32" s="70" t="s">
        <v>109</v>
      </c>
      <c r="D32" s="63">
        <f>'[2]budget2017-18(District)'!G4017</f>
        <v>0</v>
      </c>
      <c r="E32" s="63">
        <f>'[2]budget2017-18(District)'!J4017</f>
        <v>0</v>
      </c>
      <c r="F32" s="63">
        <f>'[2]budget2017-18(District)'!M4017</f>
        <v>0</v>
      </c>
      <c r="G32" s="63">
        <f>'[2]State Budget 2018-19(P)'!F1616/100</f>
        <v>3030.0328000000004</v>
      </c>
      <c r="H32" s="63">
        <f>'[2]State Budget 2018-19(P)'!I1616/100</f>
        <v>1453.4756999999997</v>
      </c>
      <c r="I32" s="63">
        <f>'[2]State Budget 2018-19(P)'!L1616/100</f>
        <v>1010.4523000000003</v>
      </c>
      <c r="J32" s="63">
        <f>'[2]CSS Budget 2019-20(P)'!G432/100</f>
        <v>166.34900000000002</v>
      </c>
      <c r="K32" s="63">
        <f>'[2]CSS Budget 2019-20(P)'!N432/100</f>
        <v>80.82480000000001</v>
      </c>
      <c r="L32" s="63">
        <f>'[2]CSS Budget 2019-20(P)'!U432/100</f>
        <v>55.823500000000003</v>
      </c>
      <c r="M32" s="63"/>
      <c r="N32" s="63"/>
      <c r="O32" s="63"/>
      <c r="P32" s="100">
        <v>3990.9223000000002</v>
      </c>
      <c r="Q32" s="100">
        <v>3928.9796999999994</v>
      </c>
      <c r="R32" s="100">
        <v>3543.3322999999996</v>
      </c>
      <c r="S32" s="88">
        <f t="shared" si="0"/>
        <v>98.447912654175184</v>
      </c>
      <c r="T32" s="88">
        <f t="shared" si="1"/>
        <v>90.184540785486874</v>
      </c>
    </row>
    <row r="33" spans="2:20" ht="25.5" customHeight="1">
      <c r="B33" s="66">
        <v>29</v>
      </c>
      <c r="C33" s="69" t="s">
        <v>108</v>
      </c>
      <c r="D33" s="63">
        <f>'[2]budget2017-18(District)'!G4018</f>
        <v>0</v>
      </c>
      <c r="E33" s="63">
        <f>'[2]budget2017-18(District)'!J4018</f>
        <v>0</v>
      </c>
      <c r="F33" s="63">
        <f>'[2]budget2017-18(District)'!M4018</f>
        <v>0</v>
      </c>
      <c r="G33" s="63">
        <f>'[2]State Budget 2018-19(P)'!F1617/100</f>
        <v>3900.8628999999996</v>
      </c>
      <c r="H33" s="63">
        <f>'[2]State Budget 2018-19(P)'!I1617/100</f>
        <v>1778.9204</v>
      </c>
      <c r="I33" s="63">
        <f>'[2]State Budget 2018-19(P)'!L1617/100</f>
        <v>1449.7654</v>
      </c>
      <c r="J33" s="63">
        <f>'[2]CSS Budget 2019-20(P)'!G433/100</f>
        <v>1054.7836</v>
      </c>
      <c r="K33" s="63">
        <f>'[2]CSS Budget 2019-20(P)'!N433/100</f>
        <v>410.27429999999998</v>
      </c>
      <c r="L33" s="63">
        <f>'[2]CSS Budget 2019-20(P)'!U433/100</f>
        <v>368.23400000000004</v>
      </c>
      <c r="M33" s="63"/>
      <c r="N33" s="63"/>
      <c r="O33" s="63"/>
      <c r="P33" s="100">
        <v>6574.5687000000007</v>
      </c>
      <c r="Q33" s="100">
        <v>6102.018</v>
      </c>
      <c r="R33" s="100">
        <v>5582.0432000000001</v>
      </c>
      <c r="S33" s="88">
        <f t="shared" si="0"/>
        <v>92.812445628562671</v>
      </c>
      <c r="T33" s="88">
        <f t="shared" si="1"/>
        <v>91.478641983684739</v>
      </c>
    </row>
    <row r="34" spans="2:20" ht="25.5" customHeight="1">
      <c r="B34" s="67">
        <v>30</v>
      </c>
      <c r="C34" s="70" t="s">
        <v>41</v>
      </c>
      <c r="D34" s="63">
        <f>'[2]budget2017-18(District)'!G4019</f>
        <v>0</v>
      </c>
      <c r="E34" s="63">
        <f>'[2]budget2017-18(District)'!J4019</f>
        <v>0</v>
      </c>
      <c r="F34" s="63">
        <f>'[2]budget2017-18(District)'!M4019</f>
        <v>0</v>
      </c>
      <c r="G34" s="63">
        <f>'[2]State Budget 2018-19(P)'!F1618/100</f>
        <v>528.70570000000009</v>
      </c>
      <c r="H34" s="63">
        <f>'[2]State Budget 2018-19(P)'!I1618/100</f>
        <v>247.67860000000002</v>
      </c>
      <c r="I34" s="63">
        <f>'[2]State Budget 2018-19(P)'!L1618/100</f>
        <v>193.95</v>
      </c>
      <c r="J34" s="63">
        <f>'[2]CSS Budget 2019-20(P)'!G434/100</f>
        <v>87.5</v>
      </c>
      <c r="K34" s="63">
        <f>'[2]CSS Budget 2019-20(P)'!N434/100</f>
        <v>15.851199999999999</v>
      </c>
      <c r="L34" s="63">
        <f>'[2]CSS Budget 2019-20(P)'!U434/100</f>
        <v>13.141399999999999</v>
      </c>
      <c r="M34" s="63"/>
      <c r="N34" s="63"/>
      <c r="O34" s="63"/>
      <c r="P34" s="100">
        <v>833.19709999999986</v>
      </c>
      <c r="Q34" s="100">
        <v>772.99569999999983</v>
      </c>
      <c r="R34" s="100">
        <v>706.58589999999992</v>
      </c>
      <c r="S34" s="88">
        <f t="shared" si="0"/>
        <v>92.774650799912763</v>
      </c>
      <c r="T34" s="88">
        <f t="shared" si="1"/>
        <v>91.408774977661594</v>
      </c>
    </row>
    <row r="35" spans="2:20" ht="25.5" customHeight="1">
      <c r="B35" s="66">
        <v>31</v>
      </c>
      <c r="C35" s="70" t="s">
        <v>42</v>
      </c>
      <c r="D35" s="63">
        <f>'[2]budget2017-18(District)'!G4020</f>
        <v>0</v>
      </c>
      <c r="E35" s="63">
        <f>'[2]budget2017-18(District)'!J4020</f>
        <v>0</v>
      </c>
      <c r="F35" s="63">
        <f>'[2]budget2017-18(District)'!M4020</f>
        <v>0</v>
      </c>
      <c r="G35" s="63">
        <f>'[2]State Budget 2018-19(P)'!F1619/100</f>
        <v>45.817399999999999</v>
      </c>
      <c r="H35" s="63">
        <f>'[2]State Budget 2018-19(P)'!I1619/100</f>
        <v>10.2194</v>
      </c>
      <c r="I35" s="63">
        <f>'[2]State Budget 2018-19(P)'!L1619/100</f>
        <v>7.2991999999999999</v>
      </c>
      <c r="J35" s="63" t="e">
        <f>'[2]CSS Budget 2019-20(P)'!#REF!/100</f>
        <v>#REF!</v>
      </c>
      <c r="K35" s="63" t="e">
        <f>'[2]CSS Budget 2019-20(P)'!#REF!/100</f>
        <v>#REF!</v>
      </c>
      <c r="L35" s="63" t="e">
        <f>'[2]CSS Budget 2019-20(P)'!#REF!/100</f>
        <v>#REF!</v>
      </c>
      <c r="M35" s="63"/>
      <c r="N35" s="63"/>
      <c r="O35" s="63"/>
      <c r="P35" s="100">
        <v>50.068599999999996</v>
      </c>
      <c r="Q35" s="100">
        <v>30.7575</v>
      </c>
      <c r="R35" s="100">
        <v>28.755199999999999</v>
      </c>
      <c r="S35" s="88">
        <f t="shared" si="0"/>
        <v>61.430717056198901</v>
      </c>
      <c r="T35" s="88">
        <f t="shared" si="1"/>
        <v>93.490043078923833</v>
      </c>
    </row>
    <row r="36" spans="2:20" ht="25.5" customHeight="1">
      <c r="B36" s="67">
        <v>32</v>
      </c>
      <c r="C36" s="71" t="s">
        <v>107</v>
      </c>
      <c r="D36" s="63">
        <f>'[2]budget2017-18(District)'!G4021</f>
        <v>0</v>
      </c>
      <c r="E36" s="63">
        <f>'[2]budget2017-18(District)'!J4021</f>
        <v>0</v>
      </c>
      <c r="F36" s="63">
        <f>'[2]budget2017-18(District)'!M4021</f>
        <v>0</v>
      </c>
      <c r="G36" s="63">
        <f>'[2]State Budget 2018-19(P)'!F1620/100</f>
        <v>2.9701999999999997</v>
      </c>
      <c r="H36" s="63">
        <f>'[2]State Budget 2018-19(P)'!I1620/100</f>
        <v>0.64</v>
      </c>
      <c r="I36" s="63">
        <f>'[2]State Budget 2018-19(P)'!L1620/100</f>
        <v>0.1298</v>
      </c>
      <c r="J36" s="63" t="e">
        <f>'[2]CSS Budget 2019-20(P)'!#REF!/100</f>
        <v>#REF!</v>
      </c>
      <c r="K36" s="63" t="e">
        <f>'[2]CSS Budget 2019-20(P)'!#REF!/100</f>
        <v>#REF!</v>
      </c>
      <c r="L36" s="63" t="e">
        <f>'[2]CSS Budget 2019-20(P)'!#REF!/100</f>
        <v>#REF!</v>
      </c>
      <c r="M36" s="63"/>
      <c r="N36" s="63"/>
      <c r="O36" s="63"/>
      <c r="P36" s="100">
        <v>2.895</v>
      </c>
      <c r="Q36" s="100">
        <v>1.35</v>
      </c>
      <c r="R36" s="100">
        <v>7.2499999999999995E-2</v>
      </c>
      <c r="S36" s="88">
        <f t="shared" si="0"/>
        <v>46.632124352331608</v>
      </c>
      <c r="T36" s="88">
        <f t="shared" si="1"/>
        <v>5.3703703703703702</v>
      </c>
    </row>
    <row r="37" spans="2:20" ht="25.5" customHeight="1">
      <c r="B37" s="66">
        <v>33</v>
      </c>
      <c r="C37" s="73" t="s">
        <v>106</v>
      </c>
      <c r="D37" s="63">
        <f>'[2]budget2017-18(District)'!G4022</f>
        <v>0</v>
      </c>
      <c r="E37" s="63">
        <f>'[2]budget2017-18(District)'!J4022</f>
        <v>0</v>
      </c>
      <c r="F37" s="63">
        <f>'[2]budget2017-18(District)'!M4022</f>
        <v>0</v>
      </c>
      <c r="G37" s="63">
        <f>'[2]State Budget 2018-19(P)'!F1621/100</f>
        <v>239.91419999999999</v>
      </c>
      <c r="H37" s="63">
        <f>'[2]State Budget 2018-19(P)'!I1621/100</f>
        <v>100.39489999999999</v>
      </c>
      <c r="I37" s="63">
        <f>'[2]State Budget 2018-19(P)'!L1621/100</f>
        <v>73.668999999999997</v>
      </c>
      <c r="J37" s="63">
        <f>'[2]CSS Budget 2019-20(P)'!G435/100</f>
        <v>19.320899999999998</v>
      </c>
      <c r="K37" s="63">
        <f>'[2]CSS Budget 2019-20(P)'!N435/100</f>
        <v>0</v>
      </c>
      <c r="L37" s="63">
        <f>'[2]CSS Budget 2019-20(P)'!U435/100</f>
        <v>0</v>
      </c>
      <c r="M37" s="63" t="e">
        <f>'[2]budget2018-19EAP(Scheme)'!#REF!</f>
        <v>#REF!</v>
      </c>
      <c r="N37" s="63" t="e">
        <f>'[2]budget2018-19EAP(Scheme)'!#REF!</f>
        <v>#REF!</v>
      </c>
      <c r="O37" s="63" t="e">
        <f>'[2]budget2018-19EAP(Scheme)'!#REF!</f>
        <v>#REF!</v>
      </c>
      <c r="P37" s="100">
        <v>377.05069999999995</v>
      </c>
      <c r="Q37" s="100">
        <v>278.99660000000006</v>
      </c>
      <c r="R37" s="100">
        <v>242.79470000000003</v>
      </c>
      <c r="S37" s="88">
        <f t="shared" si="0"/>
        <v>73.994452204968738</v>
      </c>
      <c r="T37" s="88">
        <f t="shared" si="1"/>
        <v>87.024250474736959</v>
      </c>
    </row>
    <row r="38" spans="2:20" ht="25.5" customHeight="1">
      <c r="B38" s="67">
        <v>34</v>
      </c>
      <c r="C38" s="68" t="s">
        <v>46</v>
      </c>
      <c r="D38" s="63">
        <f>'[2]budget2017-18(District)'!G4023</f>
        <v>0</v>
      </c>
      <c r="E38" s="63">
        <f>'[2]budget2017-18(District)'!J4023</f>
        <v>0</v>
      </c>
      <c r="F38" s="63">
        <f>'[2]budget2017-18(District)'!M4023</f>
        <v>0</v>
      </c>
      <c r="G38" s="63">
        <f>'[2]State Budget 2018-19(P)'!F1622/100</f>
        <v>80.558099999999996</v>
      </c>
      <c r="H38" s="63">
        <f>'[2]State Budget 2018-19(P)'!I1622/100</f>
        <v>12.488399999999999</v>
      </c>
      <c r="I38" s="63">
        <f>'[2]State Budget 2018-19(P)'!L1622/100</f>
        <v>6.9082999999999997</v>
      </c>
      <c r="J38" s="63">
        <f>'[2]CSS Budget 2019-20(P)'!G436/100</f>
        <v>13.279000000000002</v>
      </c>
      <c r="K38" s="63">
        <f>'[2]CSS Budget 2019-20(P)'!N436/100</f>
        <v>9.6999999999999989E-2</v>
      </c>
      <c r="L38" s="63">
        <f>'[2]CSS Budget 2019-20(P)'!U436/100</f>
        <v>6.1200000000000004E-2</v>
      </c>
      <c r="M38" s="63"/>
      <c r="N38" s="63"/>
      <c r="O38" s="63"/>
      <c r="P38" s="100">
        <v>117.51519999999999</v>
      </c>
      <c r="Q38" s="100">
        <v>136.97470000000001</v>
      </c>
      <c r="R38" s="100">
        <v>123.99940000000002</v>
      </c>
      <c r="S38" s="88">
        <f t="shared" si="0"/>
        <v>116.55913447792288</v>
      </c>
      <c r="T38" s="88">
        <f t="shared" si="1"/>
        <v>90.527228751002937</v>
      </c>
    </row>
    <row r="39" spans="2:20" ht="25.5" customHeight="1">
      <c r="B39" s="66">
        <v>35</v>
      </c>
      <c r="C39" s="73" t="s">
        <v>45</v>
      </c>
      <c r="D39" s="63">
        <f>'[2]budget2017-18(District)'!G4024</f>
        <v>0</v>
      </c>
      <c r="E39" s="63">
        <f>'[2]budget2017-18(District)'!J4024</f>
        <v>0</v>
      </c>
      <c r="F39" s="63">
        <f>'[2]budget2017-18(District)'!M4024</f>
        <v>0</v>
      </c>
      <c r="G39" s="63">
        <f>'[2]State Budget 2018-19(P)'!F1623/100</f>
        <v>110.90710000000003</v>
      </c>
      <c r="H39" s="63">
        <f>'[2]State Budget 2018-19(P)'!I1623/100</f>
        <v>12.6204</v>
      </c>
      <c r="I39" s="63">
        <f>'[2]State Budget 2018-19(P)'!L1623/100</f>
        <v>7.2732000000000001</v>
      </c>
      <c r="J39" s="63">
        <f>'[2]CSS Budget 2019-20(P)'!G437/100</f>
        <v>40</v>
      </c>
      <c r="K39" s="63">
        <f>'[2]CSS Budget 2019-20(P)'!N437/100</f>
        <v>0</v>
      </c>
      <c r="L39" s="63">
        <f>'[2]CSS Budget 2019-20(P)'!U437/100</f>
        <v>0</v>
      </c>
      <c r="M39" s="63"/>
      <c r="N39" s="63"/>
      <c r="O39" s="63"/>
      <c r="P39" s="100">
        <v>106.02280000000002</v>
      </c>
      <c r="Q39" s="100">
        <v>93.623999999999995</v>
      </c>
      <c r="R39" s="100">
        <v>85.462800000000001</v>
      </c>
      <c r="S39" s="88">
        <f t="shared" si="0"/>
        <v>88.305534281305512</v>
      </c>
      <c r="T39" s="88">
        <f t="shared" si="1"/>
        <v>91.283004357856967</v>
      </c>
    </row>
    <row r="40" spans="2:20" ht="25.5" customHeight="1">
      <c r="B40" s="67">
        <v>36</v>
      </c>
      <c r="C40" s="73" t="s">
        <v>93</v>
      </c>
      <c r="D40" s="63">
        <f>'[2]budget2017-18(District)'!G4025</f>
        <v>0</v>
      </c>
      <c r="E40" s="63">
        <f>'[2]budget2017-18(District)'!J4025</f>
        <v>0</v>
      </c>
      <c r="F40" s="63">
        <f>'[2]budget2017-18(District)'!M4025</f>
        <v>0</v>
      </c>
      <c r="G40" s="63">
        <f>'[2]State Budget 2018-19(P)'!F1624/100</f>
        <v>58.613700000000009</v>
      </c>
      <c r="H40" s="63">
        <f>'[2]State Budget 2018-19(P)'!I1624/100</f>
        <v>40.713500000000003</v>
      </c>
      <c r="I40" s="63">
        <f>'[2]State Budget 2018-19(P)'!L1624/100</f>
        <v>4.5571000000000002</v>
      </c>
      <c r="J40" s="63">
        <f>'[2]CSS Budget 2019-20(P)'!G438/100</f>
        <v>5.2024999999999997</v>
      </c>
      <c r="K40" s="63">
        <f>'[2]CSS Budget 2019-20(P)'!N438/100</f>
        <v>0.20250000000000001</v>
      </c>
      <c r="L40" s="63">
        <f>'[2]CSS Budget 2019-20(P)'!U438/100</f>
        <v>0</v>
      </c>
      <c r="M40" s="63"/>
      <c r="N40" s="63"/>
      <c r="O40" s="63"/>
      <c r="P40" s="100">
        <v>40.107199999999999</v>
      </c>
      <c r="Q40" s="100">
        <v>31.242300000000004</v>
      </c>
      <c r="R40" s="100">
        <v>23.2942</v>
      </c>
      <c r="S40" s="88">
        <f t="shared" si="0"/>
        <v>77.896986077312818</v>
      </c>
      <c r="T40" s="88">
        <f t="shared" si="1"/>
        <v>74.559811537562851</v>
      </c>
    </row>
    <row r="41" spans="2:20" ht="48" customHeight="1">
      <c r="B41" s="66">
        <v>37</v>
      </c>
      <c r="C41" s="71" t="s">
        <v>138</v>
      </c>
      <c r="D41" s="63">
        <f>'[2]budget2017-18(District)'!G4026</f>
        <v>0</v>
      </c>
      <c r="E41" s="63">
        <f>'[2]budget2017-18(District)'!J4026</f>
        <v>0</v>
      </c>
      <c r="F41" s="63">
        <f>'[2]budget2017-18(District)'!M4026</f>
        <v>0</v>
      </c>
      <c r="G41" s="63">
        <f>'[2]State Budget 2018-19(P)'!F1625/100</f>
        <v>1160.9942999999998</v>
      </c>
      <c r="H41" s="63">
        <f>'[2]State Budget 2018-19(P)'!I1625/100</f>
        <v>1057.9962</v>
      </c>
      <c r="I41" s="63">
        <f>'[2]State Budget 2018-19(P)'!L1625/100</f>
        <v>452.90899999999993</v>
      </c>
      <c r="J41" s="63">
        <f>'[2]CSS Budget 2019-20(P)'!G439/100</f>
        <v>563.19439999999997</v>
      </c>
      <c r="K41" s="63">
        <f>'[2]CSS Budget 2019-20(P)'!N439/100</f>
        <v>452.11469999999991</v>
      </c>
      <c r="L41" s="63">
        <f>'[2]CSS Budget 2019-20(P)'!U439/100</f>
        <v>329.67239999999998</v>
      </c>
      <c r="M41" s="63">
        <f>'[2]budget2018-19EAP(Scheme)'!O38/100</f>
        <v>60</v>
      </c>
      <c r="N41" s="63">
        <f>'[2]budget2018-19EAP(Scheme)'!R38/100</f>
        <v>9.5</v>
      </c>
      <c r="O41" s="63">
        <f>'[2]budget2018-19EAP(Scheme)'!AD38/100</f>
        <v>9.5</v>
      </c>
      <c r="P41" s="100">
        <v>3535.5083000000004</v>
      </c>
      <c r="Q41" s="100">
        <v>2898.1825999999996</v>
      </c>
      <c r="R41" s="100">
        <v>2732.7646000000004</v>
      </c>
      <c r="S41" s="88">
        <f t="shared" si="0"/>
        <v>81.973576472723863</v>
      </c>
      <c r="T41" s="88">
        <f t="shared" si="1"/>
        <v>94.292354111849292</v>
      </c>
    </row>
    <row r="42" spans="2:20" ht="25.5" customHeight="1">
      <c r="B42" s="67">
        <v>38</v>
      </c>
      <c r="C42" s="73" t="s">
        <v>105</v>
      </c>
      <c r="D42" s="63">
        <f>'[2]budget2017-18(District)'!G4027</f>
        <v>0</v>
      </c>
      <c r="E42" s="63">
        <f>'[2]budget2017-18(District)'!J4027</f>
        <v>0</v>
      </c>
      <c r="F42" s="63">
        <f>'[2]budget2017-18(District)'!M4027</f>
        <v>0</v>
      </c>
      <c r="G42" s="63">
        <f>'[2]State Budget 2018-19(P)'!F1626/100</f>
        <v>402.72169999999988</v>
      </c>
      <c r="H42" s="63">
        <f>'[2]State Budget 2018-19(P)'!I1626/100</f>
        <v>330.39939999999996</v>
      </c>
      <c r="I42" s="63">
        <f>'[2]State Budget 2018-19(P)'!L1626/100</f>
        <v>53.192900000000002</v>
      </c>
      <c r="J42" s="63">
        <f>'[2]CSS Budget 2019-20(P)'!G440/100</f>
        <v>69.0608</v>
      </c>
      <c r="K42" s="63">
        <f>'[2]CSS Budget 2019-20(P)'!N440/100</f>
        <v>7.1315999999999997</v>
      </c>
      <c r="L42" s="63">
        <f>'[2]CSS Budget 2019-20(P)'!U440/100</f>
        <v>0.71160000000000001</v>
      </c>
      <c r="M42" s="63"/>
      <c r="N42" s="63"/>
      <c r="O42" s="63"/>
      <c r="P42" s="100">
        <v>1283.1106</v>
      </c>
      <c r="Q42" s="100">
        <v>1320.0097999999998</v>
      </c>
      <c r="R42" s="100">
        <v>989.65740000000005</v>
      </c>
      <c r="S42" s="88">
        <f t="shared" si="0"/>
        <v>102.87576145033795</v>
      </c>
      <c r="T42" s="88">
        <f t="shared" si="1"/>
        <v>74.973488833188981</v>
      </c>
    </row>
    <row r="43" spans="2:20" ht="25.5" customHeight="1">
      <c r="B43" s="66">
        <v>39</v>
      </c>
      <c r="C43" s="71" t="s">
        <v>104</v>
      </c>
      <c r="D43" s="63">
        <f>'[2]budget2017-18(District)'!G4028</f>
        <v>0</v>
      </c>
      <c r="E43" s="63">
        <f>'[2]budget2017-18(District)'!J4028</f>
        <v>0</v>
      </c>
      <c r="F43" s="63">
        <f>'[2]budget2017-18(District)'!M4028</f>
        <v>0</v>
      </c>
      <c r="G43" s="63">
        <f>'[2]State Budget 2018-19(P)'!F1627/100</f>
        <v>36.811599999999991</v>
      </c>
      <c r="H43" s="63">
        <f>'[2]State Budget 2018-19(P)'!I1627/100</f>
        <v>18.6541</v>
      </c>
      <c r="I43" s="63">
        <f>'[2]State Budget 2018-19(P)'!L1627/100</f>
        <v>13.2072</v>
      </c>
      <c r="J43" s="63" t="e">
        <f>'[2]CSS Budget 2019-20(P)'!#REF!/100</f>
        <v>#REF!</v>
      </c>
      <c r="K43" s="63" t="e">
        <f>'[2]CSS Budget 2019-20(P)'!#REF!/100</f>
        <v>#REF!</v>
      </c>
      <c r="L43" s="63" t="e">
        <f>'[2]CSS Budget 2019-20(P)'!#REF!/100</f>
        <v>#REF!</v>
      </c>
      <c r="M43" s="63"/>
      <c r="N43" s="63"/>
      <c r="O43" s="63"/>
      <c r="P43" s="100">
        <v>42.310299999999998</v>
      </c>
      <c r="Q43" s="100">
        <v>42.310299999999998</v>
      </c>
      <c r="R43" s="100">
        <v>36.883599999999994</v>
      </c>
      <c r="S43" s="88">
        <f t="shared" si="0"/>
        <v>100</v>
      </c>
      <c r="T43" s="88">
        <f t="shared" si="1"/>
        <v>87.174045090675307</v>
      </c>
    </row>
    <row r="44" spans="2:20" ht="25.5" customHeight="1">
      <c r="B44" s="67">
        <v>40</v>
      </c>
      <c r="C44" s="70" t="s">
        <v>92</v>
      </c>
      <c r="D44" s="63">
        <f>'[2]budget2017-18(District)'!G4029</f>
        <v>0</v>
      </c>
      <c r="E44" s="63">
        <f>'[2]budget2017-18(District)'!J4029</f>
        <v>0</v>
      </c>
      <c r="F44" s="63">
        <f>'[2]budget2017-18(District)'!M4029</f>
        <v>0</v>
      </c>
      <c r="G44" s="63">
        <f>'[2]State Budget 2018-19(P)'!F1628/100</f>
        <v>273.52639999999997</v>
      </c>
      <c r="H44" s="63">
        <f>'[2]State Budget 2018-19(P)'!I1628/100</f>
        <v>138.40719999999999</v>
      </c>
      <c r="I44" s="63">
        <f>'[2]State Budget 2018-19(P)'!L1628/100</f>
        <v>95.679299999999984</v>
      </c>
      <c r="J44" s="63">
        <f>'[2]CSS Budget 2019-20(P)'!G441/100</f>
        <v>10</v>
      </c>
      <c r="K44" s="63">
        <f>'[2]CSS Budget 2019-20(P)'!N441/100</f>
        <v>7.1795000000000009</v>
      </c>
      <c r="L44" s="63">
        <f>'[2]CSS Budget 2019-20(P)'!U441/100</f>
        <v>7.1795000000000009</v>
      </c>
      <c r="M44" s="63"/>
      <c r="N44" s="63"/>
      <c r="O44" s="63"/>
      <c r="P44" s="100">
        <v>340.99149999999997</v>
      </c>
      <c r="Q44" s="100">
        <v>332.71279999999996</v>
      </c>
      <c r="R44" s="100">
        <v>308.68599999999998</v>
      </c>
      <c r="S44" s="88">
        <f t="shared" si="0"/>
        <v>97.572168221201991</v>
      </c>
      <c r="T44" s="88">
        <f t="shared" si="1"/>
        <v>92.778516486290883</v>
      </c>
    </row>
    <row r="45" spans="2:20" ht="25.5" customHeight="1">
      <c r="B45" s="66">
        <v>41</v>
      </c>
      <c r="C45" s="72" t="s">
        <v>51</v>
      </c>
      <c r="D45" s="63">
        <f>'[2]budget2017-18(District)'!G4030</f>
        <v>0</v>
      </c>
      <c r="E45" s="63">
        <f>'[2]budget2017-18(District)'!J4030</f>
        <v>0</v>
      </c>
      <c r="F45" s="63">
        <f>'[2]budget2017-18(District)'!M4030</f>
        <v>0</v>
      </c>
      <c r="G45" s="63">
        <f>'[2]State Budget 2018-19(P)'!F1629/100</f>
        <v>648.73509999999999</v>
      </c>
      <c r="H45" s="63">
        <f>'[2]State Budget 2018-19(P)'!I1629/100</f>
        <v>164.59649999999999</v>
      </c>
      <c r="I45" s="63">
        <f>'[2]State Budget 2018-19(P)'!L1629/100</f>
        <v>137.892</v>
      </c>
      <c r="J45" s="63">
        <f>'[2]CSS Budget 2019-20(P)'!G443/100</f>
        <v>226.62900000000002</v>
      </c>
      <c r="K45" s="63">
        <f>'[2]CSS Budget 2019-20(P)'!N443/100</f>
        <v>54.401500000000006</v>
      </c>
      <c r="L45" s="63">
        <f>'[2]CSS Budget 2019-20(P)'!U443/100</f>
        <v>2.1858</v>
      </c>
      <c r="M45" s="63">
        <f>'[2]budget2018-19EAP(Scheme)'!O42/100</f>
        <v>210</v>
      </c>
      <c r="N45" s="63">
        <f>'[2]budget2018-19EAP(Scheme)'!R42/100</f>
        <v>0</v>
      </c>
      <c r="O45" s="63">
        <f>'[2]budget2018-19EAP(Scheme)'!AD42/100</f>
        <v>0</v>
      </c>
      <c r="P45" s="100">
        <v>3065.6466</v>
      </c>
      <c r="Q45" s="100">
        <v>3439.6076999999996</v>
      </c>
      <c r="R45" s="100">
        <v>3058.7713699999999</v>
      </c>
      <c r="S45" s="88">
        <v>100</v>
      </c>
      <c r="T45" s="88">
        <f t="shared" si="1"/>
        <v>88.927913785051715</v>
      </c>
    </row>
    <row r="46" spans="2:20" ht="25.5" customHeight="1">
      <c r="B46" s="67">
        <v>42</v>
      </c>
      <c r="C46" s="74" t="s">
        <v>52</v>
      </c>
      <c r="D46" s="63">
        <f>'[2]budget2017-18(District)'!G4031</f>
        <v>0</v>
      </c>
      <c r="E46" s="63">
        <f>'[2]budget2017-18(District)'!J4031</f>
        <v>0</v>
      </c>
      <c r="F46" s="63">
        <f>'[2]budget2017-18(District)'!M4031</f>
        <v>0</v>
      </c>
      <c r="G46" s="63">
        <f>'[2]State Budget 2018-19(P)'!F1630/100</f>
        <v>1059.8033</v>
      </c>
      <c r="H46" s="63">
        <f>'[2]State Budget 2018-19(P)'!I1630/100</f>
        <v>6.8772000000000002</v>
      </c>
      <c r="I46" s="63">
        <f>'[2]State Budget 2018-19(P)'!L1630/100</f>
        <v>1.2551000000000001</v>
      </c>
      <c r="J46" s="63">
        <f>'[2]CSS Budget 2019-20(P)'!G444/100</f>
        <v>584.44010000000003</v>
      </c>
      <c r="K46" s="63">
        <f>'[2]CSS Budget 2019-20(P)'!N444/100</f>
        <v>87.826399999999992</v>
      </c>
      <c r="L46" s="63">
        <f>'[2]CSS Budget 2019-20(P)'!U444/100</f>
        <v>86.471100000000007</v>
      </c>
      <c r="M46" s="63">
        <f>'[2]budget2018-19EAP(Scheme)'!O47/100</f>
        <v>129</v>
      </c>
      <c r="N46" s="63">
        <f>'[2]budget2018-19EAP(Scheme)'!R47/100</f>
        <v>0</v>
      </c>
      <c r="O46" s="63">
        <f>'[2]budget2018-19EAP(Scheme)'!AD47/100</f>
        <v>0</v>
      </c>
      <c r="P46" s="100">
        <v>1474.4990000000003</v>
      </c>
      <c r="Q46" s="100">
        <v>1000.1914</v>
      </c>
      <c r="R46" s="100">
        <v>649.42000000000007</v>
      </c>
      <c r="S46" s="88">
        <f t="shared" si="0"/>
        <v>67.83262653959072</v>
      </c>
      <c r="T46" s="88">
        <f t="shared" si="1"/>
        <v>64.929572479827371</v>
      </c>
    </row>
    <row r="47" spans="2:20" ht="25.5" customHeight="1">
      <c r="B47" s="66">
        <v>43</v>
      </c>
      <c r="C47" s="72" t="s">
        <v>103</v>
      </c>
      <c r="D47" s="63">
        <f>'[2]budget2017-18(District)'!G4032</f>
        <v>0</v>
      </c>
      <c r="E47" s="63">
        <f>'[2]budget2017-18(District)'!J4032</f>
        <v>0</v>
      </c>
      <c r="F47" s="63">
        <f>'[2]budget2017-18(District)'!M4032</f>
        <v>0</v>
      </c>
      <c r="G47" s="63">
        <f>'[2]State Budget 2018-19(P)'!F1631/100</f>
        <v>188.81569999999999</v>
      </c>
      <c r="H47" s="63">
        <f>'[2]State Budget 2018-19(P)'!I1631/100</f>
        <v>11.032500000000001</v>
      </c>
      <c r="I47" s="63">
        <f>'[2]State Budget 2018-19(P)'!L1631/100</f>
        <v>2.2529999999999997</v>
      </c>
      <c r="J47" s="63" t="e">
        <f>'[2]CSS Budget 2019-20(P)'!#REF!/100</f>
        <v>#REF!</v>
      </c>
      <c r="K47" s="63" t="e">
        <f>'[2]CSS Budget 2019-20(P)'!#REF!/100</f>
        <v>#REF!</v>
      </c>
      <c r="L47" s="63" t="e">
        <f>'[2]CSS Budget 2019-20(P)'!#REF!/100</f>
        <v>#REF!</v>
      </c>
      <c r="M47" s="63"/>
      <c r="N47" s="63"/>
      <c r="O47" s="63"/>
      <c r="P47" s="100">
        <v>516.30830000000003</v>
      </c>
      <c r="Q47" s="100">
        <v>217.81639999999999</v>
      </c>
      <c r="R47" s="100">
        <v>13.418800000000001</v>
      </c>
      <c r="S47" s="88">
        <f t="shared" si="0"/>
        <v>42.187274541199507</v>
      </c>
      <c r="T47" s="88">
        <f t="shared" si="1"/>
        <v>6.1606013137670086</v>
      </c>
    </row>
    <row r="48" spans="2:20" ht="25.5" customHeight="1">
      <c r="B48" s="67">
        <v>44</v>
      </c>
      <c r="C48" s="70" t="s">
        <v>54</v>
      </c>
      <c r="D48" s="63">
        <f>'[2]budget2017-18(District)'!G4033</f>
        <v>0</v>
      </c>
      <c r="E48" s="63">
        <f>'[2]budget2017-18(District)'!J4033</f>
        <v>0</v>
      </c>
      <c r="F48" s="63">
        <f>'[2]budget2017-18(District)'!M4033</f>
        <v>0</v>
      </c>
      <c r="G48" s="63">
        <f>'[2]State Budget 2018-19(P)'!F1632/100</f>
        <v>101.7942</v>
      </c>
      <c r="H48" s="63">
        <f>'[2]State Budget 2018-19(P)'!I1632/100</f>
        <v>29.773299999999999</v>
      </c>
      <c r="I48" s="63">
        <f>'[2]State Budget 2018-19(P)'!L1632/100</f>
        <v>21.2988</v>
      </c>
      <c r="J48" s="63" t="e">
        <f>'[2]CSS Budget 2019-20(P)'!#REF!/100</f>
        <v>#REF!</v>
      </c>
      <c r="K48" s="63" t="e">
        <f>'[2]CSS Budget 2019-20(P)'!#REF!/100</f>
        <v>#REF!</v>
      </c>
      <c r="L48" s="63" t="e">
        <f>'[2]CSS Budget 2019-20(P)'!#REF!/100</f>
        <v>#REF!</v>
      </c>
      <c r="M48" s="63"/>
      <c r="N48" s="63"/>
      <c r="O48" s="63"/>
      <c r="P48" s="100">
        <v>274.79060000000004</v>
      </c>
      <c r="Q48" s="100">
        <v>269.19369999999998</v>
      </c>
      <c r="R48" s="100">
        <v>257.93630000000007</v>
      </c>
      <c r="S48" s="88">
        <f t="shared" si="0"/>
        <v>97.963212715427645</v>
      </c>
      <c r="T48" s="88">
        <f t="shared" si="1"/>
        <v>95.818104212691495</v>
      </c>
    </row>
    <row r="49" spans="2:20" ht="25.5" customHeight="1">
      <c r="B49" s="66">
        <v>45</v>
      </c>
      <c r="C49" s="70" t="s">
        <v>55</v>
      </c>
      <c r="D49" s="63">
        <f>'[2]budget2017-18(District)'!G4039</f>
        <v>0</v>
      </c>
      <c r="E49" s="63">
        <f>'[2]budget2017-18(District)'!J4039</f>
        <v>0</v>
      </c>
      <c r="F49" s="63">
        <f>'[2]budget2017-18(District)'!M4039</f>
        <v>0</v>
      </c>
      <c r="G49" s="63">
        <f>'[2]State Budget 2018-19(P)'!F1638/100</f>
        <v>582.58960000000002</v>
      </c>
      <c r="H49" s="63">
        <f>'[2]State Budget 2018-19(P)'!I1638/100</f>
        <v>287.07669999999996</v>
      </c>
      <c r="I49" s="63">
        <f>'[2]State Budget 2018-19(P)'!L1638/100</f>
        <v>171.0427</v>
      </c>
      <c r="J49" s="63">
        <f>'[2]CSS Budget 2019-20(P)'!G450/100</f>
        <v>99.592299999999994</v>
      </c>
      <c r="K49" s="63">
        <f>'[2]CSS Budget 2019-20(P)'!N450/100</f>
        <v>38.859700000000004</v>
      </c>
      <c r="L49" s="63">
        <f>'[2]CSS Budget 2019-20(P)'!U450/100</f>
        <v>17.918399999999998</v>
      </c>
      <c r="M49" s="63"/>
      <c r="N49" s="63"/>
      <c r="O49" s="63"/>
      <c r="P49" s="100">
        <v>2123.1419999999998</v>
      </c>
      <c r="Q49" s="100">
        <v>1829.3551</v>
      </c>
      <c r="R49" s="100">
        <v>1685.7267999999999</v>
      </c>
      <c r="S49" s="88">
        <f t="shared" si="0"/>
        <v>86.162635377190981</v>
      </c>
      <c r="T49" s="88">
        <f t="shared" si="1"/>
        <v>92.148692181195429</v>
      </c>
    </row>
    <row r="50" spans="2:20" ht="25.5" customHeight="1">
      <c r="B50" s="67">
        <v>46</v>
      </c>
      <c r="C50" s="72" t="s">
        <v>91</v>
      </c>
      <c r="D50" s="63">
        <f>'[2]budget2017-18(District)'!G4040</f>
        <v>0</v>
      </c>
      <c r="E50" s="63">
        <f>'[2]budget2017-18(District)'!J4040</f>
        <v>0</v>
      </c>
      <c r="F50" s="63">
        <f>'[2]budget2017-18(District)'!M4040</f>
        <v>0</v>
      </c>
      <c r="G50" s="63">
        <f>'[2]State Budget 2018-19(P)'!F1639/100</f>
        <v>37.628799999999998</v>
      </c>
      <c r="H50" s="63">
        <f>'[2]State Budget 2018-19(P)'!I1639/100</f>
        <v>4.5486000000000004</v>
      </c>
      <c r="I50" s="63">
        <f>'[2]State Budget 2018-19(P)'!L1639/100</f>
        <v>2.3591999999999995</v>
      </c>
      <c r="J50" s="63">
        <f>'[2]CSS Budget 2019-20(P)'!G451/100</f>
        <v>25.380300000000002</v>
      </c>
      <c r="K50" s="63">
        <f>'[2]CSS Budget 2019-20(P)'!N451/100</f>
        <v>17.729599999999998</v>
      </c>
      <c r="L50" s="63">
        <f>'[2]CSS Budget 2019-20(P)'!U451/100</f>
        <v>15.7278</v>
      </c>
      <c r="M50" s="63"/>
      <c r="N50" s="63"/>
      <c r="O50" s="63"/>
      <c r="P50" s="100">
        <v>104.20359999999999</v>
      </c>
      <c r="Q50" s="100">
        <v>52.065699999999993</v>
      </c>
      <c r="R50" s="100">
        <v>47.224800000000002</v>
      </c>
      <c r="S50" s="88">
        <f t="shared" si="0"/>
        <v>49.965356283276193</v>
      </c>
      <c r="T50" s="88">
        <f t="shared" si="1"/>
        <v>90.702324178874022</v>
      </c>
    </row>
    <row r="51" spans="2:20" ht="25.5" customHeight="1">
      <c r="B51" s="66">
        <v>47</v>
      </c>
      <c r="C51" s="73" t="s">
        <v>57</v>
      </c>
      <c r="D51" s="63">
        <f>'[2]budget2017-18(District)'!G4041</f>
        <v>0</v>
      </c>
      <c r="E51" s="63">
        <f>'[2]budget2017-18(District)'!J4041</f>
        <v>0</v>
      </c>
      <c r="F51" s="63">
        <f>'[2]budget2017-18(District)'!M4041</f>
        <v>0</v>
      </c>
      <c r="G51" s="63">
        <f>'[2]State Budget 2018-19(P)'!F1640/100</f>
        <v>46.103400000000001</v>
      </c>
      <c r="H51" s="63">
        <f>'[2]State Budget 2018-19(P)'!I1640/100</f>
        <v>21.801500000000001</v>
      </c>
      <c r="I51" s="63">
        <f>'[2]State Budget 2018-19(P)'!L1640/100</f>
        <v>7.3465999999999996</v>
      </c>
      <c r="J51" s="63" t="e">
        <f>'[2]CSS Budget 2019-20(P)'!#REF!/100</f>
        <v>#REF!</v>
      </c>
      <c r="K51" s="63" t="e">
        <f>'[2]CSS Budget 2019-20(P)'!#REF!/100</f>
        <v>#REF!</v>
      </c>
      <c r="L51" s="63" t="e">
        <f>'[2]CSS Budget 2019-20(P)'!#REF!/100</f>
        <v>#REF!</v>
      </c>
      <c r="M51" s="63"/>
      <c r="N51" s="63"/>
      <c r="O51" s="63"/>
      <c r="P51" s="100">
        <v>70.240600000000001</v>
      </c>
      <c r="Q51" s="100">
        <v>68.838700000000003</v>
      </c>
      <c r="R51" s="100">
        <v>64.704300000000003</v>
      </c>
      <c r="S51" s="88">
        <f t="shared" si="0"/>
        <v>98.004145750463408</v>
      </c>
      <c r="T51" s="88">
        <f t="shared" si="1"/>
        <v>93.994076006664855</v>
      </c>
    </row>
    <row r="52" spans="2:20" ht="45.75" customHeight="1">
      <c r="B52" s="67">
        <v>48</v>
      </c>
      <c r="C52" s="72" t="s">
        <v>58</v>
      </c>
      <c r="D52" s="63">
        <f>'[2]budget2017-18(District)'!G4042</f>
        <v>0</v>
      </c>
      <c r="E52" s="63">
        <f>'[2]budget2017-18(District)'!J4042</f>
        <v>0</v>
      </c>
      <c r="F52" s="63">
        <f>'[2]budget2017-18(District)'!M4042</f>
        <v>0</v>
      </c>
      <c r="G52" s="63">
        <f>'[2]State Budget 2018-19(P)'!F1641/100</f>
        <v>312.91919999999999</v>
      </c>
      <c r="H52" s="63">
        <f>'[2]State Budget 2018-19(P)'!I1641/100</f>
        <v>133.81389999999999</v>
      </c>
      <c r="I52" s="63">
        <f>'[2]State Budget 2018-19(P)'!L1641/100</f>
        <v>43.763800000000003</v>
      </c>
      <c r="J52" s="63">
        <f>'[2]CSS Budget 2019-20(P)'!G452/100</f>
        <v>678.18939999999998</v>
      </c>
      <c r="K52" s="63">
        <f>'[2]CSS Budget 2019-20(P)'!N452/100</f>
        <v>153.89860000000002</v>
      </c>
      <c r="L52" s="63">
        <f>'[2]CSS Budget 2019-20(P)'!U452/100</f>
        <v>123.2266</v>
      </c>
      <c r="M52" s="63"/>
      <c r="N52" s="63"/>
      <c r="O52" s="63"/>
      <c r="P52" s="100">
        <v>1629.1219000000001</v>
      </c>
      <c r="Q52" s="100">
        <v>1421.2076000000002</v>
      </c>
      <c r="R52" s="100">
        <v>1146.3832</v>
      </c>
      <c r="S52" s="88">
        <f t="shared" si="0"/>
        <v>87.237646243660478</v>
      </c>
      <c r="T52" s="88">
        <f t="shared" si="1"/>
        <v>80.662613962942487</v>
      </c>
    </row>
    <row r="53" spans="2:20" ht="25.5" customHeight="1">
      <c r="B53" s="66">
        <v>49</v>
      </c>
      <c r="C53" s="70" t="s">
        <v>59</v>
      </c>
      <c r="D53" s="63">
        <f>'[2]budget2017-18(District)'!G4043</f>
        <v>0</v>
      </c>
      <c r="E53" s="63">
        <f>'[2]budget2017-18(District)'!J4043</f>
        <v>0</v>
      </c>
      <c r="F53" s="63">
        <f>'[2]budget2017-18(District)'!M4043</f>
        <v>0</v>
      </c>
      <c r="G53" s="63">
        <f>'[2]State Budget 2018-19(P)'!F1642/100</f>
        <v>127.7606</v>
      </c>
      <c r="H53" s="63">
        <f>'[2]State Budget 2018-19(P)'!I1642/100</f>
        <v>50.900500000000001</v>
      </c>
      <c r="I53" s="63">
        <f>'[2]State Budget 2018-19(P)'!L1642/100</f>
        <v>27.791599999999999</v>
      </c>
      <c r="J53" s="63" t="e">
        <f>'[2]CSS Budget 2019-20(P)'!#REF!/100</f>
        <v>#REF!</v>
      </c>
      <c r="K53" s="63" t="e">
        <f>'[2]CSS Budget 2019-20(P)'!#REF!/100</f>
        <v>#REF!</v>
      </c>
      <c r="L53" s="63" t="e">
        <f>'[2]CSS Budget 2019-20(P)'!#REF!/100</f>
        <v>#REF!</v>
      </c>
      <c r="M53" s="63"/>
      <c r="N53" s="63"/>
      <c r="O53" s="63"/>
      <c r="P53" s="100">
        <v>296.96629999999999</v>
      </c>
      <c r="Q53" s="100">
        <v>295.6336</v>
      </c>
      <c r="R53" s="100">
        <v>233.60459999999998</v>
      </c>
      <c r="S53" s="88">
        <f t="shared" si="0"/>
        <v>99.55122854007341</v>
      </c>
      <c r="T53" s="88">
        <f t="shared" si="1"/>
        <v>79.018284795774221</v>
      </c>
    </row>
    <row r="54" spans="2:20" ht="25.5" customHeight="1">
      <c r="B54" s="67">
        <v>50</v>
      </c>
      <c r="C54" s="71" t="s">
        <v>89</v>
      </c>
      <c r="D54" s="63">
        <f>'[2]budget2017-18(District)'!G4044</f>
        <v>0</v>
      </c>
      <c r="E54" s="63">
        <f>'[2]budget2017-18(District)'!J4044</f>
        <v>0</v>
      </c>
      <c r="F54" s="63">
        <f>'[2]budget2017-18(District)'!M4044</f>
        <v>0</v>
      </c>
      <c r="G54" s="63">
        <f>'[2]State Budget 2018-19(P)'!F1643/100</f>
        <v>15.4849</v>
      </c>
      <c r="H54" s="63">
        <f>'[2]State Budget 2018-19(P)'!I1643/100</f>
        <v>6.7313999999999998</v>
      </c>
      <c r="I54" s="63">
        <f>'[2]State Budget 2018-19(P)'!L1643/100</f>
        <v>5.0651000000000002</v>
      </c>
      <c r="J54" s="63">
        <f>'[2]CSS Budget 2019-20(P)'!G454/100</f>
        <v>0.22010000000000002</v>
      </c>
      <c r="K54" s="63">
        <f>'[2]CSS Budget 2019-20(P)'!N454/100</f>
        <v>0</v>
      </c>
      <c r="L54" s="63">
        <f>'[2]CSS Budget 2019-20(P)'!U454/100</f>
        <v>0</v>
      </c>
      <c r="M54" s="63"/>
      <c r="N54" s="63"/>
      <c r="O54" s="63"/>
      <c r="P54" s="100">
        <v>348.15400000000005</v>
      </c>
      <c r="Q54" s="100">
        <v>334.41019999999997</v>
      </c>
      <c r="R54" s="100">
        <v>312.10160000000002</v>
      </c>
      <c r="S54" s="88">
        <f t="shared" si="0"/>
        <v>96.052379119584984</v>
      </c>
      <c r="T54" s="88">
        <f t="shared" si="1"/>
        <v>93.328971424914684</v>
      </c>
    </row>
    <row r="55" spans="2:20" ht="25.5" customHeight="1">
      <c r="B55" s="66">
        <v>51</v>
      </c>
      <c r="C55" s="70" t="s">
        <v>60</v>
      </c>
      <c r="D55" s="63">
        <f>'[2]budget2017-18(District)'!G4046</f>
        <v>0</v>
      </c>
      <c r="E55" s="63">
        <f>'[2]budget2017-18(District)'!J4046</f>
        <v>0</v>
      </c>
      <c r="F55" s="63">
        <f>'[2]budget2017-18(District)'!M4046</f>
        <v>0</v>
      </c>
      <c r="G55" s="63">
        <f>'[2]State Budget 2018-19(P)'!F1645/100</f>
        <v>458.50869999999998</v>
      </c>
      <c r="H55" s="63">
        <f>'[2]State Budget 2018-19(P)'!I1645/100</f>
        <v>426.50420000000008</v>
      </c>
      <c r="I55" s="63">
        <f>'[2]State Budget 2018-19(P)'!L1645/100</f>
        <v>163.78499999999997</v>
      </c>
      <c r="J55" s="63">
        <f>'[2]CSS Budget 2019-20(P)'!G455/100</f>
        <v>20.423400000000001</v>
      </c>
      <c r="K55" s="63">
        <f>'[2]CSS Budget 2019-20(P)'!N455/100</f>
        <v>0.22359999999999999</v>
      </c>
      <c r="L55" s="63">
        <f>'[2]CSS Budget 2019-20(P)'!U455/100</f>
        <v>0.15179999999999999</v>
      </c>
      <c r="M55" s="63"/>
      <c r="N55" s="63"/>
      <c r="O55" s="63"/>
      <c r="P55" s="100">
        <v>531.40779999999984</v>
      </c>
      <c r="Q55" s="100">
        <v>505.31019999999995</v>
      </c>
      <c r="R55" s="100">
        <v>462.57300000000004</v>
      </c>
      <c r="S55" s="88">
        <f t="shared" si="0"/>
        <v>95.088969337672523</v>
      </c>
      <c r="T55" s="88">
        <f t="shared" si="1"/>
        <v>91.542383272690728</v>
      </c>
    </row>
    <row r="56" spans="2:20" ht="25.5" customHeight="1">
      <c r="B56" s="67">
        <v>52</v>
      </c>
      <c r="C56" s="70" t="s">
        <v>61</v>
      </c>
      <c r="D56" s="63">
        <f>'[2]budget2017-18(District)'!G4047</f>
        <v>0</v>
      </c>
      <c r="E56" s="63">
        <f>'[2]budget2017-18(District)'!J4047</f>
        <v>0</v>
      </c>
      <c r="F56" s="63">
        <f>'[2]budget2017-18(District)'!M4047</f>
        <v>0</v>
      </c>
      <c r="G56" s="63">
        <f>'[2]State Budget 2018-19(P)'!F1646/100</f>
        <v>304.24370000000005</v>
      </c>
      <c r="H56" s="63">
        <f>'[2]State Budget 2018-19(P)'!I1646/100</f>
        <v>143.04079999999999</v>
      </c>
      <c r="I56" s="63">
        <f>'[2]State Budget 2018-19(P)'!L1646/100</f>
        <v>96.538600000000002</v>
      </c>
      <c r="J56" s="63">
        <f>'[2]CSS Budget 2019-20(P)'!G357/100</f>
        <v>41.233000000000004</v>
      </c>
      <c r="K56" s="63">
        <f>'[2]CSS Budget 2019-20(P)'!N456/100</f>
        <v>1.2329999999999999</v>
      </c>
      <c r="L56" s="63">
        <f>'[2]CSS Budget 2019-20(P)'!U456/100</f>
        <v>0.58879999999999999</v>
      </c>
      <c r="M56" s="63"/>
      <c r="N56" s="63"/>
      <c r="O56" s="63"/>
      <c r="P56" s="100">
        <v>757.00679999999988</v>
      </c>
      <c r="Q56" s="100">
        <v>591.77010000000007</v>
      </c>
      <c r="R56" s="100">
        <v>340.57559999999995</v>
      </c>
      <c r="S56" s="88">
        <f t="shared" si="0"/>
        <v>78.172362520389541</v>
      </c>
      <c r="T56" s="88">
        <f t="shared" si="1"/>
        <v>57.552012174998346</v>
      </c>
    </row>
    <row r="57" spans="2:20" ht="25.5" customHeight="1">
      <c r="B57" s="66">
        <v>53</v>
      </c>
      <c r="C57" s="70" t="s">
        <v>62</v>
      </c>
      <c r="D57" s="63">
        <f>'[2]budget2017-18(District)'!G4048</f>
        <v>0</v>
      </c>
      <c r="E57" s="63">
        <f>'[2]budget2017-18(District)'!J4048</f>
        <v>0</v>
      </c>
      <c r="F57" s="63">
        <f>'[2]budget2017-18(District)'!M4048</f>
        <v>0</v>
      </c>
      <c r="G57" s="63">
        <f>'[2]State Budget 2018-19(P)'!F1647/100</f>
        <v>103.45590000000001</v>
      </c>
      <c r="H57" s="63">
        <f>'[2]State Budget 2018-19(P)'!I1647/100</f>
        <v>32.252200000000002</v>
      </c>
      <c r="I57" s="63">
        <f>'[2]State Budget 2018-19(P)'!L1647/100</f>
        <v>0</v>
      </c>
      <c r="J57" s="63">
        <f>'[2]CSS Budget 2019-20(P)'!G457/100</f>
        <v>471.5</v>
      </c>
      <c r="K57" s="63">
        <f>'[2]CSS Budget 2019-20(P)'!N457/100</f>
        <v>355.5779</v>
      </c>
      <c r="L57" s="63">
        <f>'[2]CSS Budget 2019-20(P)'!U457/100</f>
        <v>0</v>
      </c>
      <c r="M57" s="63">
        <f>'[2]budget2018-19EAP(Scheme)'!O53/100</f>
        <v>315</v>
      </c>
      <c r="N57" s="63">
        <f>'[2]budget2018-19EAP(Scheme)'!R53/100</f>
        <v>0</v>
      </c>
      <c r="O57" s="63">
        <f>'[2]budget2018-19EAP(Scheme)'!AD53/100</f>
        <v>0</v>
      </c>
      <c r="P57" s="100">
        <v>2734.8165100000006</v>
      </c>
      <c r="Q57" s="100">
        <v>856.97919999999999</v>
      </c>
      <c r="R57" s="100">
        <v>585.28089999999997</v>
      </c>
      <c r="S57" s="88">
        <f t="shared" si="0"/>
        <v>31.335893902439537</v>
      </c>
      <c r="T57" s="88">
        <f t="shared" si="1"/>
        <v>68.295811613630761</v>
      </c>
    </row>
    <row r="58" spans="2:20" ht="25.5" customHeight="1">
      <c r="B58" s="67">
        <v>54</v>
      </c>
      <c r="C58" s="69" t="s">
        <v>63</v>
      </c>
      <c r="D58" s="63">
        <f>'[2]budget2017-18(District)'!G4050</f>
        <v>0</v>
      </c>
      <c r="E58" s="63">
        <f>'[2]budget2017-18(District)'!J4050</f>
        <v>0</v>
      </c>
      <c r="F58" s="63">
        <f>'[2]budget2017-18(District)'!M4050</f>
        <v>0</v>
      </c>
      <c r="G58" s="63" t="e">
        <f>'[2]State Budget 2018-19(P)'!#REF!/100</f>
        <v>#REF!</v>
      </c>
      <c r="H58" s="63" t="e">
        <f>'[2]State Budget 2018-19(P)'!#REF!/100</f>
        <v>#REF!</v>
      </c>
      <c r="I58" s="63" t="e">
        <f>'[2]State Budget 2018-19(P)'!#REF!/100</f>
        <v>#REF!</v>
      </c>
      <c r="J58" s="63" t="e">
        <f>'[2]CSS Budget 2019-20(P)'!#REF!/100</f>
        <v>#REF!</v>
      </c>
      <c r="K58" s="63" t="e">
        <f>'[2]CSS Budget 2019-20(P)'!#REF!/100</f>
        <v>#REF!</v>
      </c>
      <c r="L58" s="63" t="e">
        <f>'[2]CSS Budget 2019-20(P)'!#REF!/100</f>
        <v>#REF!</v>
      </c>
      <c r="M58" s="63"/>
      <c r="N58" s="63"/>
      <c r="O58" s="63"/>
      <c r="P58" s="100">
        <v>2554.4872000000005</v>
      </c>
      <c r="Q58" s="100">
        <v>2581.5540000000001</v>
      </c>
      <c r="R58" s="100">
        <v>2415.174</v>
      </c>
      <c r="S58" s="88">
        <f t="shared" si="0"/>
        <v>101.05957861131579</v>
      </c>
      <c r="T58" s="88">
        <f t="shared" si="1"/>
        <v>93.555044752114426</v>
      </c>
    </row>
    <row r="59" spans="2:20" ht="25.5" customHeight="1">
      <c r="B59" s="66">
        <v>55</v>
      </c>
      <c r="C59" s="65" t="s">
        <v>64</v>
      </c>
      <c r="D59" s="63">
        <f>'[2]budget2017-18(District)'!G4051</f>
        <v>0</v>
      </c>
      <c r="E59" s="63">
        <f>'[2]budget2017-18(District)'!J4051</f>
        <v>0</v>
      </c>
      <c r="F59" s="63">
        <f>'[2]budget2017-18(District)'!M4051</f>
        <v>0</v>
      </c>
      <c r="G59" s="63">
        <f>'[2]State Budget 2018-19(P)'!F1648/100</f>
        <v>2103.2161999999998</v>
      </c>
      <c r="H59" s="63">
        <f>'[2]State Budget 2018-19(P)'!I1648/100</f>
        <v>1015.9115100000002</v>
      </c>
      <c r="I59" s="63">
        <f>'[2]State Budget 2018-19(P)'!L1648/100</f>
        <v>745.21241000000009</v>
      </c>
      <c r="J59" s="63">
        <f>'[2]CSS Budget 2019-20(P)'!G458/100</f>
        <v>16.501199999999997</v>
      </c>
      <c r="K59" s="63">
        <f>'[2]CSS Budget 2019-20(P)'!N458/100</f>
        <v>0.93500000000000005</v>
      </c>
      <c r="L59" s="63">
        <f>'[2]CSS Budget 2019-20(P)'!U458/100</f>
        <v>0</v>
      </c>
      <c r="M59" s="63"/>
      <c r="N59" s="63"/>
      <c r="O59" s="63"/>
      <c r="P59" s="100">
        <v>141.33280000000002</v>
      </c>
      <c r="Q59" s="100">
        <v>107.0535</v>
      </c>
      <c r="R59" s="100">
        <v>36.442599999999999</v>
      </c>
      <c r="S59" s="88">
        <f t="shared" si="0"/>
        <v>75.745686776176498</v>
      </c>
      <c r="T59" s="88">
        <f t="shared" si="1"/>
        <v>34.041483930931733</v>
      </c>
    </row>
    <row r="60" spans="2:20" ht="25.5" customHeight="1">
      <c r="B60" s="67">
        <v>56</v>
      </c>
      <c r="C60" s="69" t="s">
        <v>65</v>
      </c>
      <c r="D60" s="63">
        <f>'[2]budget2017-18(District)'!G4052</f>
        <v>0</v>
      </c>
      <c r="E60" s="63">
        <f>'[2]budget2017-18(District)'!J4052</f>
        <v>0</v>
      </c>
      <c r="F60" s="63">
        <f>'[2]budget2017-18(District)'!M4052</f>
        <v>0</v>
      </c>
      <c r="G60" s="63">
        <f>'[2]State Budget 2018-19(P)'!F1649/100</f>
        <v>80.600399999999993</v>
      </c>
      <c r="H60" s="63">
        <f>'[2]State Budget 2018-19(P)'!I1649/100</f>
        <v>33.056899999999999</v>
      </c>
      <c r="I60" s="63">
        <f>'[2]State Budget 2018-19(P)'!L1649/100</f>
        <v>18.463800000000003</v>
      </c>
      <c r="J60" s="63" t="e">
        <f>'[2]CSS Budget 2019-20(P)'!#REF!/100</f>
        <v>#REF!</v>
      </c>
      <c r="K60" s="63" t="e">
        <f>'[2]CSS Budget 2019-20(P)'!#REF!/100</f>
        <v>#REF!</v>
      </c>
      <c r="L60" s="63" t="e">
        <f>'[2]CSS Budget 2019-20(P)'!#REF!/100</f>
        <v>#REF!</v>
      </c>
      <c r="M60" s="63"/>
      <c r="N60" s="63"/>
      <c r="O60" s="63"/>
      <c r="P60" s="100">
        <v>191.03220000000002</v>
      </c>
      <c r="Q60" s="100">
        <v>190.27180000000001</v>
      </c>
      <c r="R60" s="100">
        <v>176.62260000000003</v>
      </c>
      <c r="S60" s="88">
        <f t="shared" si="0"/>
        <v>99.601951922241383</v>
      </c>
      <c r="T60" s="88">
        <f t="shared" si="1"/>
        <v>92.826472446258464</v>
      </c>
    </row>
    <row r="61" spans="2:20" ht="25.5" customHeight="1">
      <c r="B61" s="66">
        <v>57</v>
      </c>
      <c r="C61" s="69" t="s">
        <v>66</v>
      </c>
      <c r="D61" s="63">
        <f>'[2]budget2017-18(District)'!G4053</f>
        <v>0</v>
      </c>
      <c r="E61" s="63">
        <f>'[2]budget2017-18(District)'!J4053</f>
        <v>0</v>
      </c>
      <c r="F61" s="63">
        <f>'[2]budget2017-18(District)'!M4053</f>
        <v>0</v>
      </c>
      <c r="G61" s="63">
        <f>'[2]State Budget 2018-19(P)'!F1650/100</f>
        <v>134.96960000000001</v>
      </c>
      <c r="H61" s="63">
        <f>'[2]State Budget 2018-19(P)'!I1650/100</f>
        <v>113.56360000000001</v>
      </c>
      <c r="I61" s="63">
        <f>'[2]State Budget 2018-19(P)'!L1650/100</f>
        <v>39.44</v>
      </c>
      <c r="J61" s="63" t="e">
        <f>'[2]CSS Budget 2019-20(P)'!#REF!/100</f>
        <v>#REF!</v>
      </c>
      <c r="K61" s="63" t="e">
        <f>'[2]CSS Budget 2019-20(P)'!#REF!/100</f>
        <v>#REF!</v>
      </c>
      <c r="L61" s="63" t="e">
        <f>'[2]CSS Budget 2019-20(P)'!#REF!/100</f>
        <v>#REF!</v>
      </c>
      <c r="M61" s="63"/>
      <c r="N61" s="63"/>
      <c r="O61" s="63"/>
      <c r="P61" s="100">
        <v>81.760100000000008</v>
      </c>
      <c r="Q61" s="100">
        <v>41.939899999999994</v>
      </c>
      <c r="R61" s="100">
        <v>36.325900000000004</v>
      </c>
      <c r="S61" s="88">
        <f t="shared" si="0"/>
        <v>51.296292445826253</v>
      </c>
      <c r="T61" s="88">
        <f t="shared" si="1"/>
        <v>86.614178860703078</v>
      </c>
    </row>
    <row r="62" spans="2:20" ht="25.5" customHeight="1">
      <c r="B62" s="67">
        <v>58</v>
      </c>
      <c r="C62" s="69" t="s">
        <v>67</v>
      </c>
      <c r="D62" s="63">
        <f>'[2]budget2017-18(District)'!G4054</f>
        <v>0</v>
      </c>
      <c r="E62" s="63">
        <f>'[2]budget2017-18(District)'!J4054</f>
        <v>0</v>
      </c>
      <c r="F62" s="63">
        <f>'[2]budget2017-18(District)'!M4054</f>
        <v>0</v>
      </c>
      <c r="G62" s="63">
        <f>'[2]State Budget 2018-19(P)'!F1651/100</f>
        <v>33.050699999999999</v>
      </c>
      <c r="H62" s="63">
        <f>'[2]State Budget 2018-19(P)'!I1651/100</f>
        <v>29.718899999999998</v>
      </c>
      <c r="I62" s="63">
        <f>'[2]State Budget 2018-19(P)'!L1651/100</f>
        <v>10.1922</v>
      </c>
      <c r="J62" s="63" t="e">
        <f>'[2]CSS Budget 2019-20(P)'!#REF!/100</f>
        <v>#REF!</v>
      </c>
      <c r="K62" s="63" t="e">
        <f>'[2]CSS Budget 2019-20(P)'!#REF!/100</f>
        <v>#REF!</v>
      </c>
      <c r="L62" s="63" t="e">
        <f>'[2]CSS Budget 2019-20(P)'!#REF!/100</f>
        <v>#REF!</v>
      </c>
      <c r="M62" s="63"/>
      <c r="N62" s="63"/>
      <c r="O62" s="63"/>
      <c r="P62" s="100">
        <v>81.700599999999994</v>
      </c>
      <c r="Q62" s="100">
        <v>82.435299999999984</v>
      </c>
      <c r="R62" s="100">
        <v>62.72760000000001</v>
      </c>
      <c r="S62" s="88">
        <f t="shared" si="0"/>
        <v>100.89925900176986</v>
      </c>
      <c r="T62" s="88">
        <f t="shared" si="1"/>
        <v>76.093130006198834</v>
      </c>
    </row>
    <row r="63" spans="2:20" ht="25.5" customHeight="1">
      <c r="B63" s="66">
        <v>59</v>
      </c>
      <c r="C63" s="69" t="s">
        <v>102</v>
      </c>
      <c r="D63" s="63">
        <f>'[2]budget2017-18(District)'!G4055</f>
        <v>0</v>
      </c>
      <c r="E63" s="63">
        <f>'[2]budget2017-18(District)'!J4055</f>
        <v>0</v>
      </c>
      <c r="F63" s="63">
        <f>'[2]budget2017-18(District)'!M4055</f>
        <v>0</v>
      </c>
      <c r="G63" s="63">
        <f>'[2]State Budget 2018-19(P)'!F1652/100</f>
        <v>15.395900000000001</v>
      </c>
      <c r="H63" s="63">
        <f>'[2]State Budget 2018-19(P)'!I1652/100</f>
        <v>0.25</v>
      </c>
      <c r="I63" s="63">
        <f>'[2]State Budget 2018-19(P)'!L1652/100</f>
        <v>0.15</v>
      </c>
      <c r="J63" s="63">
        <f>'[2]CSS Budget 2019-20(P)'!G459/100</f>
        <v>40.010399999999997</v>
      </c>
      <c r="K63" s="63">
        <f>'[2]CSS Budget 2019-20(P)'!N459/100</f>
        <v>18.225999999999999</v>
      </c>
      <c r="L63" s="63">
        <f>'[2]CSS Budget 2019-20(P)'!U459/100</f>
        <v>4.5584000000000007</v>
      </c>
      <c r="M63" s="63"/>
      <c r="N63" s="63"/>
      <c r="O63" s="63"/>
      <c r="P63" s="100">
        <v>16.221500000000002</v>
      </c>
      <c r="Q63" s="100">
        <v>16.221500000000002</v>
      </c>
      <c r="R63" s="100">
        <v>14.088699999999999</v>
      </c>
      <c r="S63" s="88">
        <f t="shared" si="0"/>
        <v>100</v>
      </c>
      <c r="T63" s="88">
        <f t="shared" si="1"/>
        <v>86.852017384335596</v>
      </c>
    </row>
    <row r="64" spans="2:20" ht="25.5" customHeight="1">
      <c r="B64" s="67">
        <v>60</v>
      </c>
      <c r="C64" s="65" t="s">
        <v>69</v>
      </c>
      <c r="D64" s="63">
        <f>'[2]budget2017-18(District)'!G4056</f>
        <v>0</v>
      </c>
      <c r="E64" s="63">
        <f>'[2]budget2017-18(District)'!J4056</f>
        <v>0</v>
      </c>
      <c r="F64" s="63">
        <f>'[2]budget2017-18(District)'!M4056</f>
        <v>0</v>
      </c>
      <c r="G64" s="63">
        <f>'[2]State Budget 2018-19(P)'!F1653/100</f>
        <v>11.970699999999999</v>
      </c>
      <c r="H64" s="63">
        <f>'[2]State Budget 2018-19(P)'!I1653/100</f>
        <v>11.970699999999999</v>
      </c>
      <c r="I64" s="63">
        <f>'[2]State Budget 2018-19(P)'!L1653/100</f>
        <v>3.63</v>
      </c>
      <c r="J64" s="63" t="e">
        <f>'[2]CSS Budget 2019-20(P)'!#REF!/100</f>
        <v>#REF!</v>
      </c>
      <c r="K64" s="63" t="e">
        <f>'[2]CSS Budget 2019-20(P)'!#REF!/100</f>
        <v>#REF!</v>
      </c>
      <c r="L64" s="63"/>
      <c r="M64" s="63"/>
      <c r="N64" s="63"/>
      <c r="O64" s="63"/>
      <c r="P64" s="100">
        <v>95.937400000000011</v>
      </c>
      <c r="Q64" s="100">
        <v>95.937400000000011</v>
      </c>
      <c r="R64" s="100">
        <v>22.812799999999996</v>
      </c>
      <c r="S64" s="88">
        <f t="shared" si="0"/>
        <v>100</v>
      </c>
      <c r="T64" s="88">
        <f t="shared" si="1"/>
        <v>23.778839118008193</v>
      </c>
    </row>
    <row r="65" spans="2:20" ht="25.5" customHeight="1">
      <c r="B65" s="66">
        <v>61</v>
      </c>
      <c r="C65" s="65" t="s">
        <v>70</v>
      </c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100">
        <v>271.83760000000001</v>
      </c>
      <c r="Q65" s="100">
        <v>233.535</v>
      </c>
      <c r="R65" s="100">
        <v>188.93340000000001</v>
      </c>
      <c r="S65" s="88">
        <f t="shared" si="0"/>
        <v>85.909749056054054</v>
      </c>
      <c r="T65" s="88">
        <f t="shared" si="1"/>
        <v>80.901535101804882</v>
      </c>
    </row>
    <row r="66" spans="2:20" ht="25.5" customHeight="1">
      <c r="B66" s="67">
        <v>62</v>
      </c>
      <c r="C66" s="65" t="s">
        <v>101</v>
      </c>
      <c r="D66" s="63">
        <f>'[2]budget2017-18(District)'!G4057</f>
        <v>0</v>
      </c>
      <c r="E66" s="63">
        <f>'[2]budget2017-18(District)'!J4057</f>
        <v>0</v>
      </c>
      <c r="F66" s="63">
        <f>'[2]budget2017-18(District)'!M4057</f>
        <v>0</v>
      </c>
      <c r="G66" s="63">
        <f>'[2]State Budget 2018-19(P)'!F1654/100</f>
        <v>79.996600000000001</v>
      </c>
      <c r="H66" s="63">
        <f>'[2]State Budget 2018-19(P)'!I1654/100</f>
        <v>79.996600000000001</v>
      </c>
      <c r="I66" s="63">
        <f>'[2]State Budget 2018-19(P)'!L1654/100</f>
        <v>22.425799999999999</v>
      </c>
      <c r="J66" s="63" t="e">
        <f>'[2]CSS Budget 2019-20(P)'!#REF!/100</f>
        <v>#REF!</v>
      </c>
      <c r="K66" s="63" t="e">
        <f>'[2]CSS Budget 2019-20(P)'!#REF!/100</f>
        <v>#REF!</v>
      </c>
      <c r="L66" s="63"/>
      <c r="M66" s="63"/>
      <c r="N66" s="63"/>
      <c r="O66" s="63"/>
      <c r="P66" s="100">
        <v>240.28799999999998</v>
      </c>
      <c r="Q66" s="100">
        <v>104.14620000000001</v>
      </c>
      <c r="R66" s="100">
        <v>21.562600000000003</v>
      </c>
      <c r="S66" s="88">
        <f t="shared" si="0"/>
        <v>43.342239312824617</v>
      </c>
      <c r="T66" s="88">
        <f t="shared" si="1"/>
        <v>20.704163954133708</v>
      </c>
    </row>
    <row r="67" spans="2:20" ht="27" customHeight="1">
      <c r="B67" s="66">
        <v>63</v>
      </c>
      <c r="C67" s="65" t="s">
        <v>72</v>
      </c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100">
        <v>37.070100000000004</v>
      </c>
      <c r="Q67" s="100">
        <v>27.0532</v>
      </c>
      <c r="R67" s="100">
        <v>3.0476999999999999</v>
      </c>
      <c r="S67" s="88">
        <f t="shared" si="0"/>
        <v>72.97849210010223</v>
      </c>
      <c r="T67" s="88">
        <f t="shared" si="1"/>
        <v>11.265580411929086</v>
      </c>
    </row>
    <row r="68" spans="2:20" ht="32.25" customHeight="1">
      <c r="B68" s="67">
        <v>64</v>
      </c>
      <c r="C68" s="65" t="s">
        <v>100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100">
        <v>116.91779999999999</v>
      </c>
      <c r="Q68" s="100">
        <v>98.832300000000018</v>
      </c>
      <c r="R68" s="100">
        <v>65.770899999999997</v>
      </c>
      <c r="S68" s="88">
        <f t="shared" si="0"/>
        <v>84.531440037359602</v>
      </c>
      <c r="T68" s="88">
        <f t="shared" si="1"/>
        <v>66.547980771468417</v>
      </c>
    </row>
    <row r="69" spans="2:20" ht="27" customHeight="1">
      <c r="B69" s="66">
        <v>65</v>
      </c>
      <c r="C69" s="65" t="s">
        <v>74</v>
      </c>
      <c r="D69" s="63">
        <f>'[2]budget2017-18(District)'!G4059</f>
        <v>0</v>
      </c>
      <c r="E69" s="63">
        <f>'[2]budget2017-18(District)'!J4059</f>
        <v>0</v>
      </c>
      <c r="F69" s="63">
        <f>'[2]budget2017-18(District)'!M4059</f>
        <v>0</v>
      </c>
      <c r="G69" s="63" t="e">
        <f>'[2]State Budget 2018-19(P)'!#REF!/100</f>
        <v>#REF!</v>
      </c>
      <c r="H69" s="63" t="e">
        <f>'[2]State Budget 2018-19(P)'!#REF!/100</f>
        <v>#REF!</v>
      </c>
      <c r="I69" s="63" t="e">
        <f>'[2]State Budget 2018-19(P)'!#REF!/100</f>
        <v>#REF!</v>
      </c>
      <c r="J69" s="63" t="e">
        <f>'[2]CSS Budget 2019-20(P)'!#REF!/100</f>
        <v>#REF!</v>
      </c>
      <c r="K69" s="63" t="e">
        <f>'[2]CSS Budget 2019-20(P)'!#REF!/100</f>
        <v>#REF!</v>
      </c>
      <c r="L69" s="63"/>
      <c r="M69" s="63"/>
      <c r="N69" s="63"/>
      <c r="O69" s="63"/>
      <c r="P69" s="100">
        <v>33996.063399999999</v>
      </c>
      <c r="Q69" s="100">
        <v>20197.949000000001</v>
      </c>
      <c r="R69" s="100">
        <v>14773.399000000001</v>
      </c>
      <c r="S69" s="88">
        <f t="shared" si="0"/>
        <v>59.412611284870124</v>
      </c>
      <c r="T69" s="88">
        <f t="shared" si="1"/>
        <v>73.143065169636785</v>
      </c>
    </row>
    <row r="70" spans="2:20" ht="25.5" customHeight="1">
      <c r="B70" s="67"/>
      <c r="C70" s="65" t="s">
        <v>139</v>
      </c>
      <c r="D70" s="63">
        <f>'[2]budget2017-18(District)'!G4060</f>
        <v>0</v>
      </c>
      <c r="E70" s="63">
        <f>'[2]budget2017-18(District)'!J4060</f>
        <v>0</v>
      </c>
      <c r="F70" s="63">
        <f>'[2]budget2017-18(District)'!M4060</f>
        <v>0</v>
      </c>
      <c r="G70" s="63">
        <f>'[2]State Budget 2018-19(P)'!F1658/100</f>
        <v>3.9465000000000003</v>
      </c>
      <c r="H70" s="63">
        <f>'[2]State Budget 2018-19(P)'!I1658/100</f>
        <v>3.645</v>
      </c>
      <c r="I70" s="63">
        <f>'[2]State Budget 2018-19(P)'!L1658/100</f>
        <v>3.1760999999999999</v>
      </c>
      <c r="J70" s="63" t="e">
        <f>'[2]CSS Budget 2019-20(P)'!#REF!/100</f>
        <v>#REF!</v>
      </c>
      <c r="K70" s="63" t="e">
        <f>'[2]CSS Budget 2019-20(P)'!#REF!/100</f>
        <v>#REF!</v>
      </c>
      <c r="L70" s="63"/>
      <c r="M70" s="63"/>
      <c r="N70" s="63"/>
      <c r="O70" s="63"/>
      <c r="P70" s="100">
        <v>925.61</v>
      </c>
      <c r="Q70" s="100">
        <v>925.61</v>
      </c>
      <c r="R70" s="100">
        <v>914.02</v>
      </c>
      <c r="S70" s="88">
        <f t="shared" ref="S70:S71" si="2">Q70/P70*100</f>
        <v>100</v>
      </c>
      <c r="T70" s="88">
        <f t="shared" ref="T70:T71" si="3">R70/Q70*100</f>
        <v>98.747852767364222</v>
      </c>
    </row>
    <row r="71" spans="2:20" ht="25.5" customHeight="1">
      <c r="B71" s="14" t="s">
        <v>75</v>
      </c>
      <c r="C71" s="64" t="s">
        <v>77</v>
      </c>
      <c r="D71" s="63">
        <f>'[2]budget2017-18(District)'!G4061</f>
        <v>0</v>
      </c>
      <c r="E71" s="63">
        <f>'[2]budget2017-18(District)'!J4061</f>
        <v>0</v>
      </c>
      <c r="F71" s="63">
        <f>'[2]budget2017-18(District)'!M4061</f>
        <v>0</v>
      </c>
      <c r="G71" s="63" t="e">
        <f>'[2]State Budget 2018-19(P)'!#REF!/100</f>
        <v>#REF!</v>
      </c>
      <c r="H71" s="63" t="e">
        <f>'[2]State Budget 2018-19(P)'!#REF!/100</f>
        <v>#REF!</v>
      </c>
      <c r="I71" s="63" t="e">
        <f>'[2]State Budget 2018-19(P)'!#REF!/100</f>
        <v>#REF!</v>
      </c>
      <c r="J71" s="63" t="e">
        <f>'[2]CSS Budget 2019-20(P)'!#REF!/100</f>
        <v>#REF!</v>
      </c>
      <c r="K71" s="63" t="e">
        <f>'[2]CSS Budget 2019-20(P)'!#REF!/100</f>
        <v>#REF!</v>
      </c>
      <c r="L71" s="63"/>
      <c r="M71" s="63"/>
      <c r="N71" s="63"/>
      <c r="O71" s="63"/>
      <c r="P71" s="24">
        <f>SUM(P5:P70)</f>
        <v>88571.937809999989</v>
      </c>
      <c r="Q71" s="24">
        <f t="shared" ref="Q71:R71" si="4">SUM(Q5:Q70)</f>
        <v>65301.624580000025</v>
      </c>
      <c r="R71" s="24">
        <f t="shared" si="4"/>
        <v>53699.292569999998</v>
      </c>
      <c r="S71" s="132">
        <f t="shared" si="2"/>
        <v>73.727216762584263</v>
      </c>
      <c r="T71" s="132">
        <f t="shared" si="3"/>
        <v>82.232705411813782</v>
      </c>
    </row>
    <row r="74" spans="2:20" ht="18">
      <c r="G74" s="63" t="e">
        <f>SUM(G5:G71)</f>
        <v>#REF!</v>
      </c>
      <c r="P74" s="62"/>
    </row>
    <row r="75" spans="2:20" ht="16.5" customHeight="1">
      <c r="G75" s="59">
        <v>-0.03</v>
      </c>
      <c r="J75" s="61"/>
      <c r="P75" s="59" t="s">
        <v>75</v>
      </c>
    </row>
    <row r="76" spans="2:20">
      <c r="D76" s="61"/>
      <c r="G76" s="59">
        <v>29916.73</v>
      </c>
      <c r="P76" s="60"/>
    </row>
  </sheetData>
  <mergeCells count="7">
    <mergeCell ref="B1:T1"/>
    <mergeCell ref="S2:T2"/>
    <mergeCell ref="D3:F3"/>
    <mergeCell ref="G3:I3"/>
    <mergeCell ref="J3:L3"/>
    <mergeCell ref="M3:O3"/>
    <mergeCell ref="C2:R2"/>
  </mergeCells>
  <printOptions horizontalCentered="1"/>
  <pageMargins left="0.118110236220472" right="0.118110236220472" top="0.15748031496063" bottom="0.196850393700787" header="0.31496062992126" footer="0.31496062992126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52"/>
  <sheetViews>
    <sheetView tabSelected="1" view="pageBreakPreview" zoomScaleSheetLayoutView="100" workbookViewId="0">
      <selection activeCell="C10" sqref="C10"/>
    </sheetView>
  </sheetViews>
  <sheetFormatPr defaultRowHeight="12.75"/>
  <cols>
    <col min="1" max="1" width="8" customWidth="1"/>
    <col min="2" max="2" width="57" customWidth="1"/>
    <col min="3" max="3" width="24.42578125" customWidth="1"/>
  </cols>
  <sheetData>
    <row r="1" spans="2:4" ht="26.25" customHeight="1">
      <c r="B1" s="167" t="s">
        <v>215</v>
      </c>
      <c r="C1" s="167"/>
      <c r="D1" s="167"/>
    </row>
    <row r="2" spans="2:4" ht="25.5" customHeight="1">
      <c r="B2" s="168" t="s">
        <v>214</v>
      </c>
      <c r="C2" s="168"/>
      <c r="D2" s="161"/>
    </row>
    <row r="3" spans="2:4" ht="29.25" customHeight="1">
      <c r="B3" s="169" t="s">
        <v>216</v>
      </c>
      <c r="C3" s="171" t="s">
        <v>218</v>
      </c>
      <c r="D3" s="207"/>
    </row>
    <row r="4" spans="2:4" ht="4.5" hidden="1" customHeight="1">
      <c r="B4" s="160"/>
      <c r="C4" s="159"/>
      <c r="D4" s="207"/>
    </row>
    <row r="5" spans="2:4" ht="24" customHeight="1">
      <c r="B5" s="170" t="s">
        <v>217</v>
      </c>
      <c r="C5" s="158">
        <f>'[3]Total Budget summary'!$C6</f>
        <v>88571.94090999999</v>
      </c>
      <c r="D5" s="207"/>
    </row>
    <row r="6" spans="2:4" ht="18">
      <c r="B6" s="163" t="s">
        <v>205</v>
      </c>
      <c r="C6" s="158">
        <f>'[3]Total Budget summary'!$C7</f>
        <v>65301.624579999982</v>
      </c>
      <c r="D6" s="207"/>
    </row>
    <row r="7" spans="2:4" ht="26.25" customHeight="1">
      <c r="B7" s="162" t="s">
        <v>206</v>
      </c>
      <c r="C7" s="158">
        <f>'[3]Total Budget summary'!$C8</f>
        <v>73.727214182146554</v>
      </c>
    </row>
    <row r="8" spans="2:4" ht="21.75" customHeight="1">
      <c r="B8" s="163" t="s">
        <v>207</v>
      </c>
      <c r="C8" s="158">
        <f>'[3]Total Budget summary'!$C9</f>
        <v>53699.292569999991</v>
      </c>
    </row>
    <row r="9" spans="2:4" ht="26.25" customHeight="1">
      <c r="B9" s="163" t="s">
        <v>208</v>
      </c>
      <c r="C9" s="158">
        <f>'[3]Total Budget summary'!$C10</f>
        <v>82.232705411813825</v>
      </c>
    </row>
    <row r="10" spans="2:4" ht="18">
      <c r="B10" s="164" t="s">
        <v>209</v>
      </c>
      <c r="C10" s="158" t="str">
        <f>'[3]Total Budget summary'!$C11</f>
        <v xml:space="preserve"> </v>
      </c>
    </row>
    <row r="11" spans="2:4" ht="24" customHeight="1">
      <c r="B11" s="165" t="s">
        <v>210</v>
      </c>
      <c r="C11" s="158">
        <f>'[3]Total Budget summary'!$C12</f>
        <v>925.61</v>
      </c>
    </row>
    <row r="12" spans="2:4" ht="20.25" customHeight="1">
      <c r="B12" s="163" t="s">
        <v>205</v>
      </c>
      <c r="C12" s="158">
        <f>'[3]Total Budget summary'!$C13</f>
        <v>925.61</v>
      </c>
    </row>
    <row r="13" spans="2:4" ht="25.5" customHeight="1">
      <c r="B13" s="162" t="s">
        <v>206</v>
      </c>
      <c r="C13" s="158">
        <f>'[3]Total Budget summary'!$C14</f>
        <v>100</v>
      </c>
    </row>
    <row r="14" spans="2:4" ht="22.5" customHeight="1">
      <c r="B14" s="163" t="s">
        <v>207</v>
      </c>
      <c r="C14" s="158">
        <f>'[3]Total Budget summary'!$C15</f>
        <v>914.02</v>
      </c>
    </row>
    <row r="15" spans="2:4" ht="21" customHeight="1">
      <c r="B15" s="163" t="s">
        <v>208</v>
      </c>
      <c r="C15" s="158">
        <f>'[3]Total Budget summary'!$C16</f>
        <v>98.747852767364222</v>
      </c>
    </row>
    <row r="16" spans="2:4" ht="18">
      <c r="B16" s="164" t="s">
        <v>211</v>
      </c>
      <c r="C16" s="158"/>
    </row>
    <row r="17" spans="2:3" ht="26.25" customHeight="1">
      <c r="B17" s="165" t="s">
        <v>210</v>
      </c>
      <c r="C17" s="158">
        <f>'[3]Total Budget summary'!$C18</f>
        <v>65907.002609999996</v>
      </c>
    </row>
    <row r="18" spans="2:3" ht="26.25" customHeight="1">
      <c r="B18" s="163" t="s">
        <v>205</v>
      </c>
      <c r="C18" s="158">
        <f>'[3]Total Budget summary'!$C19</f>
        <v>50549.660679999986</v>
      </c>
    </row>
    <row r="19" spans="2:3" ht="26.25" customHeight="1">
      <c r="B19" s="162" t="s">
        <v>206</v>
      </c>
      <c r="C19" s="158">
        <f>'[3]Total Budget summary'!$C20</f>
        <v>76.698467049281561</v>
      </c>
    </row>
    <row r="20" spans="2:3" ht="24.75" customHeight="1">
      <c r="B20" s="163" t="s">
        <v>207</v>
      </c>
      <c r="C20" s="158">
        <f>'[3]Total Budget summary'!$C21</f>
        <v>41188.181899999996</v>
      </c>
    </row>
    <row r="21" spans="2:3" ht="24" customHeight="1">
      <c r="B21" s="163" t="s">
        <v>208</v>
      </c>
      <c r="C21" s="158">
        <f>'[3]Total Budget summary'!$C22</f>
        <v>81.480629831994364</v>
      </c>
    </row>
    <row r="22" spans="2:3" ht="18">
      <c r="B22" s="164" t="s">
        <v>212</v>
      </c>
      <c r="C22" s="158"/>
    </row>
    <row r="23" spans="2:3" ht="24" customHeight="1">
      <c r="B23" s="165" t="s">
        <v>210</v>
      </c>
      <c r="C23" s="158">
        <f>'[3]Total Budget summary'!$C24</f>
        <v>19657.263800000001</v>
      </c>
    </row>
    <row r="24" spans="2:3" ht="25.5" customHeight="1">
      <c r="B24" s="163" t="s">
        <v>205</v>
      </c>
      <c r="C24" s="158">
        <f>'[3]Total Budget summary'!$C25</f>
        <v>12634.680100000001</v>
      </c>
    </row>
    <row r="25" spans="2:3" ht="26.25" customHeight="1">
      <c r="B25" s="162" t="s">
        <v>206</v>
      </c>
      <c r="C25" s="158">
        <f>'[3]Total Budget summary'!$C26</f>
        <v>64.274866678036858</v>
      </c>
    </row>
    <row r="26" spans="2:3" ht="23.25" customHeight="1">
      <c r="B26" s="163" t="s">
        <v>207</v>
      </c>
      <c r="C26" s="158">
        <f>'[3]Total Budget summary'!$C27</f>
        <v>10831.057900000002</v>
      </c>
    </row>
    <row r="27" spans="2:3" ht="28.5" customHeight="1">
      <c r="B27" s="163" t="s">
        <v>208</v>
      </c>
      <c r="C27" s="158">
        <f>'[3]Total Budget summary'!$C28</f>
        <v>85.724828917512525</v>
      </c>
    </row>
    <row r="28" spans="2:3" ht="20.25" customHeight="1">
      <c r="B28" s="166" t="s">
        <v>213</v>
      </c>
      <c r="C28" s="158"/>
    </row>
    <row r="29" spans="2:3" ht="21.75" customHeight="1">
      <c r="B29" s="165" t="s">
        <v>210</v>
      </c>
      <c r="C29" s="158">
        <f>'[3]Total Budget summary'!$C30</f>
        <v>2082.0645</v>
      </c>
    </row>
    <row r="30" spans="2:3" ht="23.25" customHeight="1">
      <c r="B30" s="163" t="s">
        <v>205</v>
      </c>
      <c r="C30" s="158">
        <f>'[3]Total Budget summary'!$C31</f>
        <v>1191.6738</v>
      </c>
    </row>
    <row r="31" spans="2:3" ht="22.5" customHeight="1">
      <c r="B31" s="162" t="s">
        <v>206</v>
      </c>
      <c r="C31" s="158">
        <f>'[3]Total Budget summary'!$C32</f>
        <v>57.235200926772443</v>
      </c>
    </row>
    <row r="32" spans="2:3" ht="21.75" customHeight="1">
      <c r="B32" s="163" t="s">
        <v>207</v>
      </c>
      <c r="C32" s="158">
        <f>'[3]Total Budget summary'!$C33</f>
        <v>766.03277000000003</v>
      </c>
    </row>
    <row r="33" spans="2:3" ht="30.75" customHeight="1">
      <c r="B33" s="163" t="s">
        <v>208</v>
      </c>
      <c r="C33" s="158">
        <f>'[3]Total Budget summary'!$C34</f>
        <v>64.28208541632786</v>
      </c>
    </row>
    <row r="34" spans="2:3" ht="6.75" customHeight="1">
      <c r="B34" s="157"/>
    </row>
    <row r="35" spans="2:3" ht="20.25">
      <c r="B35" s="157"/>
    </row>
    <row r="36" spans="2:3" ht="20.25">
      <c r="B36" s="157"/>
    </row>
    <row r="37" spans="2:3" ht="20.25">
      <c r="B37" s="157"/>
    </row>
    <row r="38" spans="2:3" ht="20.25">
      <c r="B38" s="157"/>
    </row>
    <row r="39" spans="2:3" ht="20.25">
      <c r="B39" s="157"/>
    </row>
    <row r="40" spans="2:3" ht="20.25">
      <c r="B40" s="157"/>
    </row>
    <row r="41" spans="2:3" ht="20.25">
      <c r="B41" s="157"/>
    </row>
    <row r="42" spans="2:3" ht="20.25">
      <c r="B42" s="157"/>
    </row>
    <row r="43" spans="2:3" ht="20.25">
      <c r="B43" s="157"/>
    </row>
    <row r="44" spans="2:3" ht="20.25">
      <c r="B44" s="157"/>
    </row>
    <row r="45" spans="2:3" ht="20.25">
      <c r="B45" s="157"/>
    </row>
    <row r="46" spans="2:3" ht="20.25">
      <c r="B46" s="157"/>
    </row>
    <row r="47" spans="2:3" ht="20.25">
      <c r="B47" s="157"/>
    </row>
    <row r="48" spans="2:3" ht="20.25">
      <c r="B48" s="157"/>
    </row>
    <row r="49" spans="2:2" ht="20.25">
      <c r="B49" s="157"/>
    </row>
    <row r="50" spans="2:2" ht="20.25">
      <c r="B50" s="157"/>
    </row>
    <row r="51" spans="2:2" ht="20.25">
      <c r="B51" s="157"/>
    </row>
    <row r="52" spans="2:2" ht="20.25">
      <c r="B52" s="157"/>
    </row>
  </sheetData>
  <mergeCells count="1">
    <mergeCell ref="D3:D6"/>
  </mergeCells>
  <pageMargins left="0.45" right="0.45" top="0.2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EAP Short </vt:lpstr>
      <vt:lpstr>CSS </vt:lpstr>
      <vt:lpstr>state sector</vt:lpstr>
      <vt:lpstr>jilla sector</vt:lpstr>
      <vt:lpstr>Dept. wise</vt:lpstr>
      <vt:lpstr>Total Expenditure summary</vt:lpstr>
      <vt:lpstr>'CSS '!Print_Area</vt:lpstr>
      <vt:lpstr>'Dept. wise'!Print_Area</vt:lpstr>
      <vt:lpstr>'EAP Short '!Print_Area</vt:lpstr>
      <vt:lpstr>'jilla sector'!Print_Area</vt:lpstr>
      <vt:lpstr>'state sector'!Print_Area</vt:lpstr>
      <vt:lpstr>'Total Expenditure summary'!Print_Area</vt:lpstr>
      <vt:lpstr>'CSS '!Print_Titles</vt:lpstr>
      <vt:lpstr>'Dept. wise'!Print_Titles</vt:lpstr>
      <vt:lpstr>'EAP Short '!Print_Titles</vt:lpstr>
      <vt:lpstr>'state sector'!Print_Titles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State Planning Commission</cp:lastModifiedBy>
  <cp:lastPrinted>2022-09-05T11:06:36Z</cp:lastPrinted>
  <dcterms:created xsi:type="dcterms:W3CDTF">2020-08-17T10:28:22Z</dcterms:created>
  <dcterms:modified xsi:type="dcterms:W3CDTF">2024-07-01T06:26:58Z</dcterms:modified>
</cp:coreProperties>
</file>