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555" yWindow="885" windowWidth="19575" windowHeight="6600" activeTab="5"/>
  </bookViews>
  <sheets>
    <sheet name="EAP Short " sheetId="8" r:id="rId1"/>
    <sheet name="CSS " sheetId="4" r:id="rId2"/>
    <sheet name="state sector" sheetId="1" r:id="rId3"/>
    <sheet name="jilla sector" sheetId="3" r:id="rId4"/>
    <sheet name="Dept. wise" sheetId="5" r:id="rId5"/>
    <sheet name="Total Expenditure summary" sheetId="9" r:id="rId6"/>
  </sheets>
  <externalReferences>
    <externalReference r:id="rId7"/>
    <externalReference r:id="rId8"/>
  </externalReferences>
  <definedNames>
    <definedName name="_xlnm._FilterDatabase" localSheetId="1" hidden="1">'CSS '!$C$4:$T$50</definedName>
    <definedName name="_xlnm.Print_Area" localSheetId="1">'CSS '!$A$1:$T$50</definedName>
    <definedName name="_xlnm.Print_Area" localSheetId="4">'Dept. wise'!$A$1:$T$71</definedName>
    <definedName name="_xlnm.Print_Area" localSheetId="0">'EAP Short '!$A$1:$J$27</definedName>
    <definedName name="_xlnm.Print_Area" localSheetId="3">'jilla sector'!$A$1:$G$19</definedName>
    <definedName name="_xlnm.Print_Area" localSheetId="2">'state sector'!$A$1:$U$70</definedName>
    <definedName name="_xlnm.Print_Area" localSheetId="5">'Total Expenditure summary'!$A$1:$D$33</definedName>
    <definedName name="_xlnm.Print_Titles" localSheetId="1">'CSS '!$1:$3</definedName>
    <definedName name="_xlnm.Print_Titles" localSheetId="4">'Dept. wise'!$1:$3</definedName>
    <definedName name="_xlnm.Print_Titles" localSheetId="0">'EAP Short '!$1:$6</definedName>
    <definedName name="_xlnm.Print_Titles" localSheetId="2">'state sector'!$1:$4</definedName>
  </definedNames>
  <calcPr calcId="124519"/>
</workbook>
</file>

<file path=xl/calcChain.xml><?xml version="1.0" encoding="utf-8"?>
<calcChain xmlns="http://schemas.openxmlformats.org/spreadsheetml/2006/main">
  <c r="I8" i="8"/>
  <c r="J8"/>
  <c r="I9"/>
  <c r="J9"/>
  <c r="I10"/>
  <c r="J10"/>
  <c r="I11"/>
  <c r="J11"/>
  <c r="I12"/>
  <c r="I13"/>
  <c r="I14"/>
  <c r="I15"/>
  <c r="J15"/>
  <c r="I16"/>
  <c r="J16"/>
  <c r="I17"/>
  <c r="J17"/>
  <c r="I18"/>
  <c r="I19"/>
  <c r="J19"/>
  <c r="I20"/>
  <c r="J20"/>
  <c r="I21"/>
  <c r="I22"/>
  <c r="J22"/>
  <c r="I23"/>
  <c r="I24"/>
  <c r="J24"/>
  <c r="I25"/>
  <c r="I26"/>
  <c r="J7"/>
  <c r="H27"/>
  <c r="G27"/>
  <c r="F27"/>
  <c r="T6" i="4"/>
  <c r="T7"/>
  <c r="T8"/>
  <c r="T9"/>
  <c r="T10"/>
  <c r="T11"/>
  <c r="T12"/>
  <c r="T13"/>
  <c r="T14"/>
  <c r="T15"/>
  <c r="T16"/>
  <c r="T17"/>
  <c r="T19"/>
  <c r="T20"/>
  <c r="T21"/>
  <c r="T23"/>
  <c r="T24"/>
  <c r="T26"/>
  <c r="T27"/>
  <c r="T28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I7" i="8" l="1"/>
  <c r="T5" i="4" l="1"/>
  <c r="T36" i="5" l="1"/>
  <c r="G7" i="3" l="1"/>
  <c r="G8"/>
  <c r="G9"/>
  <c r="G10"/>
  <c r="G11"/>
  <c r="G12"/>
  <c r="G13"/>
  <c r="G14"/>
  <c r="G15"/>
  <c r="G16"/>
  <c r="G17"/>
  <c r="G18"/>
  <c r="G6"/>
  <c r="E19"/>
  <c r="D19"/>
  <c r="I27" i="8" l="1"/>
  <c r="G19" i="3"/>
  <c r="J27" i="8"/>
  <c r="S5" i="4"/>
  <c r="T6" i="5"/>
  <c r="T7"/>
  <c r="T8"/>
  <c r="T9"/>
  <c r="T10"/>
  <c r="T11"/>
  <c r="T12"/>
  <c r="T13"/>
  <c r="T14"/>
  <c r="T15"/>
  <c r="T16"/>
  <c r="T17"/>
  <c r="T18"/>
  <c r="T19"/>
  <c r="T20"/>
  <c r="T22"/>
  <c r="T23"/>
  <c r="T24"/>
  <c r="T25"/>
  <c r="T26"/>
  <c r="T27"/>
  <c r="T28"/>
  <c r="T29"/>
  <c r="T30"/>
  <c r="T31"/>
  <c r="T32"/>
  <c r="T33"/>
  <c r="T34"/>
  <c r="T35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9"/>
  <c r="T70"/>
  <c r="L50" i="4" l="1"/>
  <c r="K50"/>
  <c r="T50" l="1"/>
  <c r="S6" i="1"/>
  <c r="T6"/>
  <c r="S7"/>
  <c r="T7"/>
  <c r="S8"/>
  <c r="T8"/>
  <c r="S9"/>
  <c r="T9"/>
  <c r="S10"/>
  <c r="T10"/>
  <c r="S11"/>
  <c r="T11"/>
  <c r="S12"/>
  <c r="T12"/>
  <c r="S13"/>
  <c r="T13"/>
  <c r="S14"/>
  <c r="T14"/>
  <c r="S15"/>
  <c r="T15"/>
  <c r="S16"/>
  <c r="T16"/>
  <c r="T17"/>
  <c r="S18"/>
  <c r="T18"/>
  <c r="S19"/>
  <c r="T19"/>
  <c r="S20"/>
  <c r="T20"/>
  <c r="S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S40"/>
  <c r="T40"/>
  <c r="S41"/>
  <c r="T41"/>
  <c r="S42"/>
  <c r="T42"/>
  <c r="S43"/>
  <c r="T43"/>
  <c r="S44"/>
  <c r="T44"/>
  <c r="S45"/>
  <c r="T45"/>
  <c r="S46"/>
  <c r="T46"/>
  <c r="S47"/>
  <c r="T47"/>
  <c r="S48"/>
  <c r="T48"/>
  <c r="S49"/>
  <c r="T49"/>
  <c r="S50"/>
  <c r="T50"/>
  <c r="S51"/>
  <c r="T51"/>
  <c r="S52"/>
  <c r="T52"/>
  <c r="S53"/>
  <c r="T53"/>
  <c r="S54"/>
  <c r="T54"/>
  <c r="S55"/>
  <c r="T55"/>
  <c r="S56"/>
  <c r="T56"/>
  <c r="S57"/>
  <c r="T57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T5"/>
  <c r="S5"/>
  <c r="Q70"/>
  <c r="R70"/>
  <c r="P70"/>
  <c r="R71" i="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70"/>
  <c r="T5"/>
  <c r="S5"/>
  <c r="T70" i="1" l="1"/>
  <c r="S70"/>
  <c r="S69" i="5"/>
  <c r="P71"/>
  <c r="D5" l="1"/>
  <c r="E5"/>
  <c r="F5"/>
  <c r="G5"/>
  <c r="H5"/>
  <c r="I5"/>
  <c r="J5"/>
  <c r="K5"/>
  <c r="L5"/>
  <c r="D6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M16"/>
  <c r="N16"/>
  <c r="O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M25"/>
  <c r="N25"/>
  <c r="O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29"/>
  <c r="E29"/>
  <c r="F29"/>
  <c r="G29"/>
  <c r="H29"/>
  <c r="I29"/>
  <c r="J29"/>
  <c r="K29"/>
  <c r="L29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M31"/>
  <c r="N31"/>
  <c r="O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D34"/>
  <c r="E34"/>
  <c r="F34"/>
  <c r="G34"/>
  <c r="H34"/>
  <c r="I34"/>
  <c r="J34"/>
  <c r="K34"/>
  <c r="L34"/>
  <c r="D35"/>
  <c r="E35"/>
  <c r="F35"/>
  <c r="G35"/>
  <c r="H35"/>
  <c r="I35"/>
  <c r="J35"/>
  <c r="K35"/>
  <c r="L35"/>
  <c r="D36"/>
  <c r="E36"/>
  <c r="F36"/>
  <c r="G36"/>
  <c r="H36"/>
  <c r="I36"/>
  <c r="J36"/>
  <c r="K36"/>
  <c r="L36"/>
  <c r="D37"/>
  <c r="E37"/>
  <c r="F37"/>
  <c r="G37"/>
  <c r="H37"/>
  <c r="I37"/>
  <c r="J37"/>
  <c r="K37"/>
  <c r="L37"/>
  <c r="M37"/>
  <c r="N37"/>
  <c r="O37"/>
  <c r="D38"/>
  <c r="E38"/>
  <c r="F38"/>
  <c r="G38"/>
  <c r="H38"/>
  <c r="I38"/>
  <c r="J38"/>
  <c r="K38"/>
  <c r="L38"/>
  <c r="D39"/>
  <c r="E39"/>
  <c r="F39"/>
  <c r="G39"/>
  <c r="H39"/>
  <c r="I39"/>
  <c r="J39"/>
  <c r="K39"/>
  <c r="L39"/>
  <c r="D40"/>
  <c r="E40"/>
  <c r="F40"/>
  <c r="G40"/>
  <c r="H40"/>
  <c r="I40"/>
  <c r="J40"/>
  <c r="K40"/>
  <c r="L40"/>
  <c r="D41"/>
  <c r="E41"/>
  <c r="F41"/>
  <c r="G41"/>
  <c r="H41"/>
  <c r="I41"/>
  <c r="J41"/>
  <c r="K41"/>
  <c r="L41"/>
  <c r="M41"/>
  <c r="N41"/>
  <c r="O41"/>
  <c r="D42"/>
  <c r="E42"/>
  <c r="F42"/>
  <c r="G42"/>
  <c r="H42"/>
  <c r="I42"/>
  <c r="J42"/>
  <c r="K42"/>
  <c r="L42"/>
  <c r="D43"/>
  <c r="E43"/>
  <c r="F43"/>
  <c r="G43"/>
  <c r="H43"/>
  <c r="I43"/>
  <c r="J43"/>
  <c r="K43"/>
  <c r="L43"/>
  <c r="D44"/>
  <c r="E44"/>
  <c r="F44"/>
  <c r="G44"/>
  <c r="H44"/>
  <c r="I44"/>
  <c r="J44"/>
  <c r="K44"/>
  <c r="L44"/>
  <c r="D45"/>
  <c r="E45"/>
  <c r="F45"/>
  <c r="G45"/>
  <c r="H45"/>
  <c r="I45"/>
  <c r="J45"/>
  <c r="K45"/>
  <c r="L45"/>
  <c r="M45"/>
  <c r="N45"/>
  <c r="O45"/>
  <c r="D46"/>
  <c r="E46"/>
  <c r="F46"/>
  <c r="G46"/>
  <c r="H46"/>
  <c r="I46"/>
  <c r="J46"/>
  <c r="K46"/>
  <c r="L46"/>
  <c r="M46"/>
  <c r="N46"/>
  <c r="O46"/>
  <c r="D47"/>
  <c r="E47"/>
  <c r="F47"/>
  <c r="G47"/>
  <c r="H47"/>
  <c r="I47"/>
  <c r="J47"/>
  <c r="K47"/>
  <c r="L47"/>
  <c r="D48"/>
  <c r="E48"/>
  <c r="F48"/>
  <c r="G48"/>
  <c r="H48"/>
  <c r="I48"/>
  <c r="J48"/>
  <c r="K48"/>
  <c r="L48"/>
  <c r="D49"/>
  <c r="E49"/>
  <c r="F49"/>
  <c r="G49"/>
  <c r="H49"/>
  <c r="I49"/>
  <c r="J49"/>
  <c r="K49"/>
  <c r="L49"/>
  <c r="D50"/>
  <c r="E50"/>
  <c r="F50"/>
  <c r="G50"/>
  <c r="H50"/>
  <c r="I50"/>
  <c r="J50"/>
  <c r="K50"/>
  <c r="L50"/>
  <c r="D51"/>
  <c r="E51"/>
  <c r="F51"/>
  <c r="G51"/>
  <c r="H51"/>
  <c r="I51"/>
  <c r="J51"/>
  <c r="K51"/>
  <c r="L51"/>
  <c r="D52"/>
  <c r="E52"/>
  <c r="F52"/>
  <c r="G52"/>
  <c r="H52"/>
  <c r="I52"/>
  <c r="J52"/>
  <c r="K52"/>
  <c r="L52"/>
  <c r="D53"/>
  <c r="E53"/>
  <c r="F53"/>
  <c r="G53"/>
  <c r="H53"/>
  <c r="I53"/>
  <c r="J53"/>
  <c r="K53"/>
  <c r="L53"/>
  <c r="D54"/>
  <c r="E54"/>
  <c r="F54"/>
  <c r="G54"/>
  <c r="H54"/>
  <c r="I54"/>
  <c r="J54"/>
  <c r="K54"/>
  <c r="L54"/>
  <c r="D55"/>
  <c r="E55"/>
  <c r="F55"/>
  <c r="G55"/>
  <c r="H55"/>
  <c r="I55"/>
  <c r="J55"/>
  <c r="K55"/>
  <c r="L55"/>
  <c r="D56"/>
  <c r="E56"/>
  <c r="F56"/>
  <c r="G56"/>
  <c r="H56"/>
  <c r="I56"/>
  <c r="J56"/>
  <c r="K56"/>
  <c r="L56"/>
  <c r="D57"/>
  <c r="E57"/>
  <c r="F57"/>
  <c r="G57"/>
  <c r="H57"/>
  <c r="I57"/>
  <c r="J57"/>
  <c r="K57"/>
  <c r="L57"/>
  <c r="M57"/>
  <c r="N57"/>
  <c r="O57"/>
  <c r="D58"/>
  <c r="E58"/>
  <c r="F58"/>
  <c r="G58"/>
  <c r="H58"/>
  <c r="I58"/>
  <c r="J58"/>
  <c r="K58"/>
  <c r="L58"/>
  <c r="D59"/>
  <c r="E59"/>
  <c r="F59"/>
  <c r="G59"/>
  <c r="H59"/>
  <c r="I59"/>
  <c r="J59"/>
  <c r="K59"/>
  <c r="L59"/>
  <c r="D60"/>
  <c r="E60"/>
  <c r="F60"/>
  <c r="G60"/>
  <c r="H60"/>
  <c r="I60"/>
  <c r="J60"/>
  <c r="K60"/>
  <c r="L60"/>
  <c r="D61"/>
  <c r="E61"/>
  <c r="F61"/>
  <c r="G61"/>
  <c r="H61"/>
  <c r="I61"/>
  <c r="J61"/>
  <c r="K61"/>
  <c r="L61"/>
  <c r="D62"/>
  <c r="E62"/>
  <c r="F62"/>
  <c r="G62"/>
  <c r="H62"/>
  <c r="I62"/>
  <c r="J62"/>
  <c r="K62"/>
  <c r="L62"/>
  <c r="D63"/>
  <c r="E63"/>
  <c r="F63"/>
  <c r="G63"/>
  <c r="H63"/>
  <c r="I63"/>
  <c r="J63"/>
  <c r="K63"/>
  <c r="L63"/>
  <c r="D64"/>
  <c r="E64"/>
  <c r="F64"/>
  <c r="G64"/>
  <c r="H64"/>
  <c r="I64"/>
  <c r="J64"/>
  <c r="K64"/>
  <c r="D66"/>
  <c r="E66"/>
  <c r="F66"/>
  <c r="G66"/>
  <c r="H66"/>
  <c r="I66"/>
  <c r="J66"/>
  <c r="K66"/>
  <c r="D69"/>
  <c r="E69"/>
  <c r="F69"/>
  <c r="G69"/>
  <c r="H69"/>
  <c r="I69"/>
  <c r="J69"/>
  <c r="K69"/>
  <c r="D70"/>
  <c r="E70"/>
  <c r="F70"/>
  <c r="G70"/>
  <c r="H70"/>
  <c r="I70"/>
  <c r="J70"/>
  <c r="K70"/>
  <c r="D71"/>
  <c r="E71"/>
  <c r="F71"/>
  <c r="G71"/>
  <c r="H71"/>
  <c r="I71"/>
  <c r="J71"/>
  <c r="K71"/>
  <c r="G74" l="1"/>
  <c r="D5" i="4" l="1"/>
  <c r="E5"/>
  <c r="F5"/>
  <c r="G5"/>
  <c r="H5"/>
  <c r="I5"/>
  <c r="D6"/>
  <c r="E6"/>
  <c r="F6"/>
  <c r="G6"/>
  <c r="H6"/>
  <c r="I6"/>
  <c r="D7"/>
  <c r="E7"/>
  <c r="F7"/>
  <c r="G7"/>
  <c r="H7"/>
  <c r="I7"/>
  <c r="D8"/>
  <c r="E8"/>
  <c r="F8"/>
  <c r="G8"/>
  <c r="H8"/>
  <c r="I8"/>
  <c r="D9"/>
  <c r="E9"/>
  <c r="F9"/>
  <c r="G9"/>
  <c r="H9"/>
  <c r="I9"/>
  <c r="D10"/>
  <c r="E10"/>
  <c r="F10"/>
  <c r="G10"/>
  <c r="H10"/>
  <c r="I10"/>
  <c r="D11"/>
  <c r="E11"/>
  <c r="F11"/>
  <c r="G11"/>
  <c r="H11"/>
  <c r="I11"/>
  <c r="D12"/>
  <c r="E12"/>
  <c r="F12"/>
  <c r="G12"/>
  <c r="H12"/>
  <c r="I12"/>
  <c r="D14"/>
  <c r="E14"/>
  <c r="F14"/>
  <c r="G14"/>
  <c r="H14"/>
  <c r="I14"/>
  <c r="D16"/>
  <c r="E16"/>
  <c r="F16"/>
  <c r="G16"/>
  <c r="H16"/>
  <c r="I16"/>
  <c r="D17"/>
  <c r="E17"/>
  <c r="F17"/>
  <c r="G17"/>
  <c r="H17"/>
  <c r="I17"/>
  <c r="D22"/>
  <c r="E22"/>
  <c r="F22"/>
  <c r="G22"/>
  <c r="H22"/>
  <c r="I22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D31"/>
  <c r="E31"/>
  <c r="F31"/>
  <c r="G31"/>
  <c r="H31"/>
  <c r="I31"/>
  <c r="D33"/>
  <c r="E33"/>
  <c r="F33"/>
  <c r="G33"/>
  <c r="H33"/>
  <c r="I33"/>
  <c r="D32"/>
  <c r="E32"/>
  <c r="F32"/>
  <c r="G32"/>
  <c r="H32"/>
  <c r="I32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44"/>
  <c r="E44"/>
  <c r="F44"/>
  <c r="G44"/>
  <c r="H44"/>
  <c r="I44"/>
  <c r="D45"/>
  <c r="E45"/>
  <c r="F45"/>
  <c r="G45"/>
  <c r="H45"/>
  <c r="I45"/>
  <c r="D46"/>
  <c r="E46"/>
  <c r="F46"/>
  <c r="G46"/>
  <c r="H46"/>
  <c r="I46"/>
  <c r="D47"/>
  <c r="E47"/>
  <c r="F47"/>
  <c r="G47"/>
  <c r="H47"/>
  <c r="I47"/>
  <c r="D49"/>
  <c r="E49"/>
  <c r="F49"/>
  <c r="G49"/>
  <c r="H49"/>
  <c r="I49"/>
  <c r="H50" l="1"/>
  <c r="G50"/>
  <c r="I50"/>
  <c r="E50"/>
  <c r="D50"/>
  <c r="F50"/>
  <c r="F6" i="3"/>
  <c r="F7"/>
  <c r="F8"/>
  <c r="F9"/>
  <c r="F10"/>
  <c r="F11"/>
  <c r="F12"/>
  <c r="F13"/>
  <c r="F14"/>
  <c r="F15"/>
  <c r="F16"/>
  <c r="F17"/>
  <c r="F18"/>
  <c r="C19" l="1"/>
  <c r="F19" s="1"/>
  <c r="K70" i="1" l="1"/>
  <c r="J70"/>
  <c r="I70"/>
  <c r="H70"/>
  <c r="G70"/>
  <c r="F70"/>
  <c r="E70"/>
  <c r="D70"/>
  <c r="K69"/>
  <c r="J69"/>
  <c r="I69"/>
  <c r="H69"/>
  <c r="G69"/>
  <c r="F69"/>
  <c r="E69"/>
  <c r="D69"/>
  <c r="K66"/>
  <c r="J66"/>
  <c r="I66"/>
  <c r="H66"/>
  <c r="G66"/>
  <c r="F66"/>
  <c r="E66"/>
  <c r="D66"/>
  <c r="K64"/>
  <c r="J64"/>
  <c r="I64"/>
  <c r="H64"/>
  <c r="G64"/>
  <c r="F64"/>
  <c r="E64"/>
  <c r="D64"/>
  <c r="L63"/>
  <c r="K63"/>
  <c r="J63"/>
  <c r="I63"/>
  <c r="H63"/>
  <c r="G63"/>
  <c r="F63"/>
  <c r="E63"/>
  <c r="D63"/>
  <c r="L62"/>
  <c r="K62"/>
  <c r="J62"/>
  <c r="I62"/>
  <c r="H62"/>
  <c r="G62"/>
  <c r="F62"/>
  <c r="E62"/>
  <c r="D62"/>
  <c r="L61"/>
  <c r="K61"/>
  <c r="J61"/>
  <c r="I61"/>
  <c r="H61"/>
  <c r="G61"/>
  <c r="F61"/>
  <c r="E61"/>
  <c r="D61"/>
  <c r="L60"/>
  <c r="K60"/>
  <c r="J60"/>
  <c r="I60"/>
  <c r="H60"/>
  <c r="G60"/>
  <c r="F60"/>
  <c r="E60"/>
  <c r="D60"/>
  <c r="L59"/>
  <c r="K59"/>
  <c r="J59"/>
  <c r="I59"/>
  <c r="H59"/>
  <c r="G59"/>
  <c r="F59"/>
  <c r="E59"/>
  <c r="D59"/>
  <c r="L58"/>
  <c r="K58"/>
  <c r="J58"/>
  <c r="I58"/>
  <c r="H58"/>
  <c r="G58"/>
  <c r="F58"/>
  <c r="E58"/>
  <c r="D58"/>
  <c r="O57"/>
  <c r="N57"/>
  <c r="M57"/>
  <c r="L57"/>
  <c r="K57"/>
  <c r="J57"/>
  <c r="I57"/>
  <c r="H57"/>
  <c r="G57"/>
  <c r="F57"/>
  <c r="E57"/>
  <c r="D57"/>
  <c r="L56"/>
  <c r="K56"/>
  <c r="J56"/>
  <c r="I56"/>
  <c r="H56"/>
  <c r="G56"/>
  <c r="F56"/>
  <c r="E56"/>
  <c r="D56"/>
  <c r="L55"/>
  <c r="K55"/>
  <c r="J55"/>
  <c r="I55"/>
  <c r="H55"/>
  <c r="G55"/>
  <c r="F55"/>
  <c r="E55"/>
  <c r="D55"/>
  <c r="L54"/>
  <c r="K54"/>
  <c r="J54"/>
  <c r="I54"/>
  <c r="H54"/>
  <c r="G54"/>
  <c r="F54"/>
  <c r="E54"/>
  <c r="D54"/>
  <c r="L53"/>
  <c r="K53"/>
  <c r="J53"/>
  <c r="I53"/>
  <c r="H53"/>
  <c r="G53"/>
  <c r="F53"/>
  <c r="E53"/>
  <c r="D53"/>
  <c r="L52"/>
  <c r="K52"/>
  <c r="J52"/>
  <c r="I52"/>
  <c r="H52"/>
  <c r="G52"/>
  <c r="F52"/>
  <c r="E52"/>
  <c r="D52"/>
  <c r="L51"/>
  <c r="K51"/>
  <c r="J51"/>
  <c r="I51"/>
  <c r="H51"/>
  <c r="G51"/>
  <c r="F51"/>
  <c r="E51"/>
  <c r="D51"/>
  <c r="L50"/>
  <c r="K50"/>
  <c r="J50"/>
  <c r="I50"/>
  <c r="H50"/>
  <c r="G50"/>
  <c r="F50"/>
  <c r="E50"/>
  <c r="D50"/>
  <c r="L49"/>
  <c r="K49"/>
  <c r="J49"/>
  <c r="I49"/>
  <c r="H49"/>
  <c r="G49"/>
  <c r="F49"/>
  <c r="E49"/>
  <c r="D49"/>
  <c r="L48"/>
  <c r="K48"/>
  <c r="J48"/>
  <c r="I48"/>
  <c r="H48"/>
  <c r="G48"/>
  <c r="F48"/>
  <c r="E48"/>
  <c r="D48"/>
  <c r="L47"/>
  <c r="K47"/>
  <c r="J47"/>
  <c r="I47"/>
  <c r="H47"/>
  <c r="G47"/>
  <c r="F47"/>
  <c r="E47"/>
  <c r="D47"/>
  <c r="O46"/>
  <c r="N46"/>
  <c r="M46"/>
  <c r="L46"/>
  <c r="K46"/>
  <c r="J46"/>
  <c r="I46"/>
  <c r="H46"/>
  <c r="G46"/>
  <c r="F46"/>
  <c r="E46"/>
  <c r="D46"/>
  <c r="O45"/>
  <c r="N45"/>
  <c r="M45"/>
  <c r="L45"/>
  <c r="K45"/>
  <c r="J45"/>
  <c r="I45"/>
  <c r="H45"/>
  <c r="G45"/>
  <c r="F45"/>
  <c r="E45"/>
  <c r="D45"/>
  <c r="L44"/>
  <c r="K44"/>
  <c r="J44"/>
  <c r="I44"/>
  <c r="H44"/>
  <c r="G44"/>
  <c r="F44"/>
  <c r="E44"/>
  <c r="D44"/>
  <c r="L43"/>
  <c r="K43"/>
  <c r="J43"/>
  <c r="I43"/>
  <c r="H43"/>
  <c r="G43"/>
  <c r="F43"/>
  <c r="E43"/>
  <c r="D43"/>
  <c r="L42"/>
  <c r="K42"/>
  <c r="J42"/>
  <c r="I42"/>
  <c r="H42"/>
  <c r="G42"/>
  <c r="F42"/>
  <c r="E42"/>
  <c r="D42"/>
  <c r="O41"/>
  <c r="N41"/>
  <c r="M41"/>
  <c r="L41"/>
  <c r="K41"/>
  <c r="J41"/>
  <c r="I41"/>
  <c r="H41"/>
  <c r="G41"/>
  <c r="F41"/>
  <c r="E41"/>
  <c r="D41"/>
  <c r="L40"/>
  <c r="K40"/>
  <c r="J40"/>
  <c r="I40"/>
  <c r="H40"/>
  <c r="G40"/>
  <c r="F40"/>
  <c r="E40"/>
  <c r="D40"/>
  <c r="L38"/>
  <c r="K38"/>
  <c r="J38"/>
  <c r="I38"/>
  <c r="H38"/>
  <c r="G38"/>
  <c r="F38"/>
  <c r="E38"/>
  <c r="D38"/>
  <c r="L39"/>
  <c r="K39"/>
  <c r="J39"/>
  <c r="I39"/>
  <c r="H39"/>
  <c r="G39"/>
  <c r="F39"/>
  <c r="E39"/>
  <c r="D39"/>
  <c r="O37"/>
  <c r="N37"/>
  <c r="M37"/>
  <c r="L37"/>
  <c r="K37"/>
  <c r="J37"/>
  <c r="I37"/>
  <c r="H37"/>
  <c r="G37"/>
  <c r="F37"/>
  <c r="E37"/>
  <c r="D37"/>
  <c r="L36"/>
  <c r="K36"/>
  <c r="J36"/>
  <c r="I36"/>
  <c r="H36"/>
  <c r="G36"/>
  <c r="F36"/>
  <c r="E36"/>
  <c r="D36"/>
  <c r="L35"/>
  <c r="K35"/>
  <c r="J35"/>
  <c r="I35"/>
  <c r="H35"/>
  <c r="G35"/>
  <c r="F35"/>
  <c r="E35"/>
  <c r="D35"/>
  <c r="L34"/>
  <c r="K34"/>
  <c r="J34"/>
  <c r="I34"/>
  <c r="H34"/>
  <c r="G34"/>
  <c r="F34"/>
  <c r="E34"/>
  <c r="D34"/>
  <c r="L33"/>
  <c r="K33"/>
  <c r="J33"/>
  <c r="I33"/>
  <c r="H33"/>
  <c r="G33"/>
  <c r="F33"/>
  <c r="E33"/>
  <c r="D33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O25"/>
  <c r="N25"/>
  <c r="M25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L15"/>
  <c r="K15"/>
  <c r="J15"/>
  <c r="I15"/>
  <c r="H15"/>
  <c r="G15"/>
  <c r="F15"/>
  <c r="E15"/>
  <c r="D15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11"/>
  <c r="K11"/>
  <c r="J11"/>
  <c r="I11"/>
  <c r="H11"/>
  <c r="G11"/>
  <c r="F11"/>
  <c r="E11"/>
  <c r="D11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L8"/>
  <c r="K8"/>
  <c r="J8"/>
  <c r="I8"/>
  <c r="H8"/>
  <c r="G8"/>
  <c r="F8"/>
  <c r="E8"/>
  <c r="D8"/>
  <c r="L7"/>
  <c r="K7"/>
  <c r="J7"/>
  <c r="I7"/>
  <c r="H7"/>
  <c r="G7"/>
  <c r="F7"/>
  <c r="E7"/>
  <c r="D7"/>
  <c r="L6"/>
  <c r="K6"/>
  <c r="J6"/>
  <c r="I6"/>
  <c r="H6"/>
  <c r="G6"/>
  <c r="F6"/>
  <c r="E6"/>
  <c r="D6"/>
  <c r="L5"/>
  <c r="K5"/>
  <c r="J5"/>
  <c r="I5"/>
  <c r="H5"/>
  <c r="G5"/>
  <c r="F5"/>
  <c r="E5"/>
  <c r="D5"/>
  <c r="G73" l="1"/>
  <c r="T68" i="5" l="1"/>
  <c r="S68"/>
  <c r="Q71"/>
  <c r="T71" l="1"/>
  <c r="S71"/>
  <c r="J50" i="4" l="1"/>
  <c r="S50" s="1"/>
</calcChain>
</file>

<file path=xl/sharedStrings.xml><?xml version="1.0" encoding="utf-8"?>
<sst xmlns="http://schemas.openxmlformats.org/spreadsheetml/2006/main" count="361" uniqueCount="216">
  <si>
    <t xml:space="preserve"> क्र0 सं0</t>
  </si>
  <si>
    <t>विभाग का नाम</t>
  </si>
  <si>
    <t xml:space="preserve">ctV </t>
  </si>
  <si>
    <t>Lohd`fr</t>
  </si>
  <si>
    <t>O;;</t>
  </si>
  <si>
    <t xml:space="preserve">बजट प्राविधान </t>
  </si>
  <si>
    <t xml:space="preserve">स्वीकृति  </t>
  </si>
  <si>
    <t>व्यय</t>
  </si>
  <si>
    <t xml:space="preserve">  बजट प्रावधान</t>
  </si>
  <si>
    <t>स्वीकृति</t>
  </si>
  <si>
    <t xml:space="preserve">     व्यय</t>
  </si>
  <si>
    <t>कुल बजट के सापेक्ष स्वीकृति का प्रतिशत</t>
  </si>
  <si>
    <t xml:space="preserve">कुल स्वीकृति के सापेक्ष व्यय का प्रतिशत
</t>
  </si>
  <si>
    <t>0</t>
  </si>
  <si>
    <t>कृषि विभाग</t>
  </si>
  <si>
    <t>कृषि अनुसन्धान</t>
  </si>
  <si>
    <t>गन्ना विभाग</t>
  </si>
  <si>
    <t>उद्यान एवं रेशम विभाग</t>
  </si>
  <si>
    <t>जलागम प्रबन्ध</t>
  </si>
  <si>
    <t>पशुपालन विभाग</t>
  </si>
  <si>
    <t>मत्स्य विभाग</t>
  </si>
  <si>
    <t>वन विभाग</t>
  </si>
  <si>
    <t>खाद्य एवं नागरिक आपूर्ति</t>
  </si>
  <si>
    <t>सहकारिता</t>
  </si>
  <si>
    <t>ग्राम्य विकास</t>
  </si>
  <si>
    <t>पंचायतीराज</t>
  </si>
  <si>
    <t>ग्रामीण निर्माण विभाग</t>
  </si>
  <si>
    <t>राजकीय सिंचाई</t>
  </si>
  <si>
    <t>लघु सिंचाई</t>
  </si>
  <si>
    <t>ऊर्जा विभाग</t>
  </si>
  <si>
    <t>उरेडा</t>
  </si>
  <si>
    <t>उद्योग</t>
  </si>
  <si>
    <t>नागरिक उड्डयन</t>
  </si>
  <si>
    <t>लोक निर्माण विभाग</t>
  </si>
  <si>
    <t>परिहवन</t>
  </si>
  <si>
    <t>सूचना प्रौद्योगिकी</t>
  </si>
  <si>
    <t>राज्य योजना आयोग</t>
  </si>
  <si>
    <t>अर्थ एवं संस्था विभाग</t>
  </si>
  <si>
    <t>पर्यटन विभाग</t>
  </si>
  <si>
    <t xml:space="preserve">प्रारम्भिक शिक्षा </t>
  </si>
  <si>
    <t>माध्यमिक शिक्षा</t>
  </si>
  <si>
    <t>उच्च शिक्षा</t>
  </si>
  <si>
    <t>संस्कृत शिक्षा</t>
  </si>
  <si>
    <t>भाषा विकास</t>
  </si>
  <si>
    <t>तकनीकी शिक्षा</t>
  </si>
  <si>
    <t>युवा कल्याण विभाग</t>
  </si>
  <si>
    <t>खेलकूद विभाग</t>
  </si>
  <si>
    <t xml:space="preserve">कला एवं संस्कृति </t>
  </si>
  <si>
    <t>चिकित्सा शिक्षा</t>
  </si>
  <si>
    <t xml:space="preserve">होम्योपैथिक </t>
  </si>
  <si>
    <t>आयुर्वैदिक</t>
  </si>
  <si>
    <t>पेयजल विभाग</t>
  </si>
  <si>
    <t>शहरी विकास</t>
  </si>
  <si>
    <t>आवास</t>
  </si>
  <si>
    <t>सूचना एवं लोक सम्पर्क विभाग</t>
  </si>
  <si>
    <t>समाज कल्याण</t>
  </si>
  <si>
    <t>अल्पसंख्ययक कल्याण</t>
  </si>
  <si>
    <t>सैनिक कल्याण</t>
  </si>
  <si>
    <t xml:space="preserve">महिला सशक्तिकरण एवं बाल विकास </t>
  </si>
  <si>
    <t>श्रम विभाग</t>
  </si>
  <si>
    <t>राजस्व विभाग</t>
  </si>
  <si>
    <t>न्याय विभाग</t>
  </si>
  <si>
    <t>आपदा प्रबन्धन</t>
  </si>
  <si>
    <t>पुलिस विभाग</t>
  </si>
  <si>
    <t>जेल विभाग</t>
  </si>
  <si>
    <t>होम गार्ड विभाग</t>
  </si>
  <si>
    <t>आबकारी विभाग</t>
  </si>
  <si>
    <t>निर्वाचन</t>
  </si>
  <si>
    <t>राज्यपाल सचिवालय</t>
  </si>
  <si>
    <t>विधान सभा</t>
  </si>
  <si>
    <t>सचिवालय प्रशासन</t>
  </si>
  <si>
    <t xml:space="preserve">राज्य सम्पति </t>
  </si>
  <si>
    <t>सामान्य प्रशासन</t>
  </si>
  <si>
    <t>कार्मिक विभाग</t>
  </si>
  <si>
    <t>वित्त विभाग</t>
  </si>
  <si>
    <t xml:space="preserve"> </t>
  </si>
  <si>
    <t>dqy ;ksx</t>
  </si>
  <si>
    <t>कुल योग</t>
  </si>
  <si>
    <t xml:space="preserve">वित्त विभाग </t>
  </si>
  <si>
    <t>उद्योग विभाग</t>
  </si>
  <si>
    <t>आपदा प्रबन्घन</t>
  </si>
  <si>
    <t>पेयजल</t>
  </si>
  <si>
    <t xml:space="preserve">चिकित्सा </t>
  </si>
  <si>
    <t xml:space="preserve">पर्यटन </t>
  </si>
  <si>
    <t xml:space="preserve">ऊर्जा </t>
  </si>
  <si>
    <t>एकीकृत आजीविका सहयोग परियोजना (आईफेड)</t>
  </si>
  <si>
    <t>ग्राम्य विकास विभाग</t>
  </si>
  <si>
    <t>जलागम प्रबन्धन</t>
  </si>
  <si>
    <t xml:space="preserve">                                                                                 ¼31 tqykbZ] 2017½</t>
  </si>
  <si>
    <t>सेवायोजन एवं प्रशिक्षण विभाग</t>
  </si>
  <si>
    <t>महिला सशक्तिकरण एवं बाल विकास विभाग</t>
  </si>
  <si>
    <t>अल्पसंख्यक कल्याण</t>
  </si>
  <si>
    <t>आयुर्वैदिक एवं यूनानी सेवायें</t>
  </si>
  <si>
    <t>कला एवं संस्कृति विभाग</t>
  </si>
  <si>
    <t>खेलकूद</t>
  </si>
  <si>
    <t>युवा कल्याण</t>
  </si>
  <si>
    <t>लघु सिंचाई विभाग</t>
  </si>
  <si>
    <r>
      <rPr>
        <b/>
        <sz val="16"/>
        <rFont val="Tiem"/>
      </rPr>
      <t xml:space="preserve">     </t>
    </r>
    <r>
      <rPr>
        <b/>
        <sz val="16"/>
        <rFont val="Kruti Dev 010"/>
      </rPr>
      <t>व्यय</t>
    </r>
  </si>
  <si>
    <r>
      <rPr>
        <b/>
        <sz val="16"/>
        <rFont val="Times New Roman"/>
        <family val="1"/>
      </rPr>
      <t xml:space="preserve">  </t>
    </r>
    <r>
      <rPr>
        <b/>
        <sz val="16"/>
        <rFont val="Kruti Dev 010"/>
      </rPr>
      <t>बजट प्रावधान</t>
    </r>
  </si>
  <si>
    <t xml:space="preserve">कार्मिक विभाग </t>
  </si>
  <si>
    <t xml:space="preserve">राज्य सम्पति विभाग </t>
  </si>
  <si>
    <t>राज्यपाल</t>
  </si>
  <si>
    <t>आवास विभाग</t>
  </si>
  <si>
    <t>होम्योपैथिक विभाग</t>
  </si>
  <si>
    <t>चिकित्सा शिक्षा विभाग</t>
  </si>
  <si>
    <t>तकनीकी शिक्षा विभाग</t>
  </si>
  <si>
    <t>भाषा विकास विभाग</t>
  </si>
  <si>
    <t>माध्यमिक शिक्षा विभाग</t>
  </si>
  <si>
    <t>प्रारम्भिक शिक्षा विभाग</t>
  </si>
  <si>
    <t>अर्थ एवं संख्या विभाग</t>
  </si>
  <si>
    <t>परिवहन</t>
  </si>
  <si>
    <t>लघु सिचाई विभाग</t>
  </si>
  <si>
    <t>पंचायतीराज विभाग</t>
  </si>
  <si>
    <t>खाद्य एवं नागरिक आपूर्ति विभाग</t>
  </si>
  <si>
    <t>ckg; lgk;frr</t>
  </si>
  <si>
    <t>dsUnziksf"kr</t>
  </si>
  <si>
    <t>jkT; lsDVj</t>
  </si>
  <si>
    <t>ftyk lsDVj</t>
  </si>
  <si>
    <t>जनपद का नाम</t>
  </si>
  <si>
    <t xml:space="preserve">बजट </t>
  </si>
  <si>
    <t xml:space="preserve">    स्वीकृति      </t>
  </si>
  <si>
    <t xml:space="preserve">बजट के सापेक्ष स्वीकृति का प्रतिशत </t>
  </si>
  <si>
    <t xml:space="preserve">स्वीकृति के सापेक्ष व्यय का प्रतिशत </t>
  </si>
  <si>
    <t>नैनीताल</t>
  </si>
  <si>
    <t xml:space="preserve">ऊधमसिंहनगर </t>
  </si>
  <si>
    <t xml:space="preserve">अल्मोडा </t>
  </si>
  <si>
    <t xml:space="preserve">पिथौरागढ </t>
  </si>
  <si>
    <t xml:space="preserve">बागेश्वर </t>
  </si>
  <si>
    <t xml:space="preserve">चम्पावत </t>
  </si>
  <si>
    <t xml:space="preserve">देहरादून </t>
  </si>
  <si>
    <t xml:space="preserve">पौडी गढवाल </t>
  </si>
  <si>
    <t xml:space="preserve">टिहरी गढवाल </t>
  </si>
  <si>
    <t xml:space="preserve">चमोली </t>
  </si>
  <si>
    <t xml:space="preserve">उत्तरकाशी </t>
  </si>
  <si>
    <t xml:space="preserve">रूद्रप्रयाग </t>
  </si>
  <si>
    <t xml:space="preserve">हरिद्वार </t>
  </si>
  <si>
    <t>योग</t>
  </si>
  <si>
    <t xml:space="preserve">चिकित्सा स्वास्थ्य एवं परिवार कल्याण </t>
  </si>
  <si>
    <t>जिला योजना</t>
  </si>
  <si>
    <t xml:space="preserve">विज्ञान प्रौद्योगिकी </t>
  </si>
  <si>
    <t xml:space="preserve">दुग्ध विकास </t>
  </si>
  <si>
    <t>दुग्ध विकास</t>
  </si>
  <si>
    <t xml:space="preserve">सूचना प्रौद्योगिकी </t>
  </si>
  <si>
    <t>कौशल विकास एवं सेवायोजन</t>
  </si>
  <si>
    <t>उत्तराखण्ड वन संसाधन प्रबन्धन परियो0 (जाईका वित्त पोषित)</t>
  </si>
  <si>
    <t xml:space="preserve">युवा कल्याण </t>
  </si>
  <si>
    <t xml:space="preserve">खेलकूद </t>
  </si>
  <si>
    <t xml:space="preserve">वन एवं पर्यावरण </t>
  </si>
  <si>
    <t xml:space="preserve">उरेडा </t>
  </si>
  <si>
    <t xml:space="preserve">श्रम विभाग </t>
  </si>
  <si>
    <t xml:space="preserve">कौशल विकास </t>
  </si>
  <si>
    <t>उद्यान विभाग</t>
  </si>
  <si>
    <t>*</t>
  </si>
  <si>
    <t>&amp;</t>
  </si>
  <si>
    <t xml:space="preserve"> एडीबी0 विश्व बैक सहायतित योजना के निर्माण सुदृढीकरण</t>
  </si>
  <si>
    <t xml:space="preserve">योजना का नाम       </t>
  </si>
  <si>
    <t xml:space="preserve">परियोजना अवधि </t>
  </si>
  <si>
    <t>परियोजना लागत</t>
  </si>
  <si>
    <t xml:space="preserve">  बजट प्राविधान</t>
  </si>
  <si>
    <t xml:space="preserve"> स्वीकृति</t>
  </si>
  <si>
    <t>बजट प्राविधान के सापेक्ष स्वीकृति का प्रतिशत</t>
  </si>
  <si>
    <t>स्वीकृति के सापेक्ष व्यय का प्रतिशत</t>
  </si>
  <si>
    <t xml:space="preserve">मई, 2014- मार्च, 2026 </t>
  </si>
  <si>
    <t xml:space="preserve">जुलाई, 2013- सितम्बर, 2021 </t>
  </si>
  <si>
    <t>मार्च, 2017 - सितम्बर, 2023</t>
  </si>
  <si>
    <t>मार्च, 2018 - दिसम्बर, 2023</t>
  </si>
  <si>
    <t>मार्च, 2019- जून, 2024</t>
  </si>
  <si>
    <t xml:space="preserve"> पेयजल आपूर्ति एवं पर्यावरणीय स्वच्छता परियोजना (विश्व बैंक) </t>
  </si>
  <si>
    <t xml:space="preserve">वर्क फोर्स डेवलेपमेंन्ट फार मार्डन इकोनोमी  (विश्व बैंक) </t>
  </si>
  <si>
    <t>पर्यटन अवस्थापना निवेश विकास कार्यक्रम (ए.डी.बी)</t>
  </si>
  <si>
    <t>क्र. सं</t>
  </si>
  <si>
    <t>हैल्थ सिस्टम डेवलेपमेंट परियोजना (आई-डी-ए, विश्व बैंक)</t>
  </si>
  <si>
    <t>सूचना एवं लोक सम्पर्क</t>
  </si>
  <si>
    <t xml:space="preserve">एकीकृत बागवानी विकास योजना </t>
  </si>
  <si>
    <t xml:space="preserve">शहरी विकास </t>
  </si>
  <si>
    <t xml:space="preserve">उत्तराखण्ड लोक वित्तीय प्रबन्धन सुदृढ़ीकरण परियोजना (विश्व बैंक)
</t>
  </si>
  <si>
    <r>
      <rPr>
        <b/>
        <sz val="16"/>
        <rFont val="Mangal"/>
        <family val="1"/>
      </rPr>
      <t>(</t>
    </r>
    <r>
      <rPr>
        <b/>
        <sz val="16"/>
        <rFont val="Kruti Dev 010"/>
      </rPr>
      <t xml:space="preserve">धनराशि करोड़ </t>
    </r>
    <r>
      <rPr>
        <b/>
        <sz val="16"/>
        <rFont val="Rupee Foradian"/>
        <family val="2"/>
      </rPr>
      <t>रू0</t>
    </r>
    <r>
      <rPr>
        <b/>
        <sz val="16"/>
        <rFont val="Kruti Dev 010"/>
      </rPr>
      <t xml:space="preserve"> में</t>
    </r>
    <r>
      <rPr>
        <b/>
        <sz val="16"/>
        <rFont val="Mangal"/>
        <family val="1"/>
      </rPr>
      <t>)</t>
    </r>
  </si>
  <si>
    <r>
      <t xml:space="preserve">(धनराशि करोड़ </t>
    </r>
    <r>
      <rPr>
        <b/>
        <sz val="22"/>
        <rFont val="Rupee Foradian"/>
        <family val="2"/>
      </rPr>
      <t>रू0</t>
    </r>
    <r>
      <rPr>
        <b/>
        <sz val="22"/>
        <rFont val="Times New Roman"/>
        <family val="1"/>
      </rPr>
      <t xml:space="preserve"> में)</t>
    </r>
  </si>
  <si>
    <r>
      <rPr>
        <b/>
        <sz val="12"/>
        <rFont val="Mangal"/>
        <family val="1"/>
      </rPr>
      <t>(</t>
    </r>
    <r>
      <rPr>
        <b/>
        <sz val="12"/>
        <rFont val="Kruti Dev 010"/>
      </rPr>
      <t xml:space="preserve">धनराशि करोड़ </t>
    </r>
    <r>
      <rPr>
        <b/>
        <sz val="12"/>
        <rFont val="Rupee Foradian"/>
        <family val="2"/>
      </rPr>
      <t>रू0</t>
    </r>
    <r>
      <rPr>
        <b/>
        <sz val="12"/>
        <rFont val="Kruti Dev 010"/>
      </rPr>
      <t xml:space="preserve"> में</t>
    </r>
    <r>
      <rPr>
        <b/>
        <sz val="12"/>
        <rFont val="Mangal"/>
        <family val="1"/>
      </rPr>
      <t>)</t>
    </r>
  </si>
  <si>
    <r>
      <t xml:space="preserve">/kujkf'k djksM+ </t>
    </r>
    <r>
      <rPr>
        <b/>
        <sz val="14"/>
        <color theme="1"/>
        <rFont val="Rupee Foradian"/>
      </rPr>
      <t>रू0</t>
    </r>
    <r>
      <rPr>
        <b/>
        <sz val="18"/>
        <color theme="1"/>
        <rFont val="Kruti Dev 010"/>
      </rPr>
      <t xml:space="preserve"> esa </t>
    </r>
  </si>
  <si>
    <t>कुल जारी स्वीकृति</t>
  </si>
  <si>
    <t xml:space="preserve">       कुल बजट प्राविधान के सापेक्ष स्वीकृति का प्रतिशत</t>
  </si>
  <si>
    <t>कुल व्यय</t>
  </si>
  <si>
    <t>कुल स्वीकृति के सापेक्ष कुल व्यय का प्रतिशत</t>
  </si>
  <si>
    <t>जिला सेक्टर</t>
  </si>
  <si>
    <t>कुल बजट प्राविधान</t>
  </si>
  <si>
    <t>राज्य सेक्टर</t>
  </si>
  <si>
    <t>केन्द्रपोषित योजना</t>
  </si>
  <si>
    <t>बाहय सहायतित योजना</t>
  </si>
  <si>
    <t xml:space="preserve"> बजट प्राविधान स्वीकृति व्यय </t>
  </si>
  <si>
    <t xml:space="preserve"> कुल बजट प्राविधान </t>
  </si>
  <si>
    <t xml:space="preserve"> धनराशि करोड़ रू0 में    </t>
  </si>
  <si>
    <t xml:space="preserve">डेरी विकास </t>
  </si>
  <si>
    <t xml:space="preserve">नागरिक उड्डयन </t>
  </si>
  <si>
    <t>विज्ञान प्रौद्योगिकी</t>
  </si>
  <si>
    <t xml:space="preserve">अर्थ एवं संख्या विभाग </t>
  </si>
  <si>
    <t>प्राथमिक शिक्षा</t>
  </si>
  <si>
    <t xml:space="preserve">1) उत्तराखण्ड विकेन्द्रीकृत जलागम विकास परियोजना </t>
  </si>
  <si>
    <t>वाहय सहायतित योजना(विश्व बैंक,एडीबी)</t>
  </si>
  <si>
    <t>नगरीय अवस्थापना का सुदृढीकरण (ए0आई0आई0बी0 बाह्य सहायतित परियोजना)</t>
  </si>
  <si>
    <t xml:space="preserve">तकनीकी सहायता एवं क्षमता विकास 
</t>
  </si>
  <si>
    <t>वित्तीय वर्ष 2022-23 में विभागवार बजट प्राविधान स्वीकृति एवं व्यय का विवरण।</t>
  </si>
  <si>
    <t xml:space="preserve"> (01 अप्रैल, 2022 से 31 मार्च, 2023 तक)</t>
  </si>
  <si>
    <r>
      <t xml:space="preserve">वित्तीय वर्ष </t>
    </r>
    <r>
      <rPr>
        <b/>
        <sz val="16"/>
        <rFont val="Kruti Dev 010"/>
      </rPr>
      <t>2022-23</t>
    </r>
    <r>
      <rPr>
        <b/>
        <sz val="12"/>
        <rFont val="Kruti Dev 010"/>
      </rPr>
      <t xml:space="preserve"> में बजट प्राविधान] स्वीकृति तथा व्यय का सेक्टरवार विवरण।</t>
    </r>
  </si>
  <si>
    <t>(01 अप्रैल, 2022 से 31 मार्च, 2023 तक)</t>
  </si>
  <si>
    <t>वित्तीय वर्ष 2022-23 में जिला योजना सम्बन्धी प्रगति विवरण</t>
  </si>
  <si>
    <t xml:space="preserve">  वित्तीय वर्ष 2022-23  में राज्य सेक्टर के अन्तर्गत विभागवार वित्तीय प्रगति विवरण</t>
  </si>
  <si>
    <t xml:space="preserve">वित्तीय वर्ष 2022-23 में केन्द्र पोषित योजनाओं की विभागवार वित्तीय प्रगति विवरण </t>
  </si>
  <si>
    <t>जनसंख्या गणना (सामान्य प्रशासन)</t>
  </si>
  <si>
    <t xml:space="preserve"> 2) एकीकृत आजीविका सहयोग परियोजना (अन्तर्राष्ट्रीय कृषि विकास कोष पोषित)</t>
  </si>
  <si>
    <t xml:space="preserve">सिंचाई विभाग </t>
  </si>
  <si>
    <t xml:space="preserve">जमरानी बांध परियोजना </t>
  </si>
  <si>
    <t>विश्व बैंक द्वारा प्रोषित ग्रीन रेजिलेण्ड इन्फ्राँस्ट्रचर डेवलेप्मेंट</t>
  </si>
  <si>
    <t xml:space="preserve">स्मार्ट सिटी हेतु बाह््य सहायतित योजना </t>
  </si>
  <si>
    <r>
      <t xml:space="preserve">वित्तीय वर्ष </t>
    </r>
    <r>
      <rPr>
        <b/>
        <sz val="22"/>
        <rFont val="Mangal"/>
        <family val="1"/>
      </rPr>
      <t>2022-23</t>
    </r>
    <r>
      <rPr>
        <b/>
        <sz val="24"/>
        <rFont val="Mangal"/>
        <family val="1"/>
      </rPr>
      <t xml:space="preserve"> में वाह्य सहायतित योजनाओं ( EAP ) की वित्तीय प्रगति विवरण    </t>
    </r>
  </si>
  <si>
    <t xml:space="preserve">                     (01 अप्रैल, 2022 से 31 मार्च, 2023 तक)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</si>
</sst>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angal"/>
      <family val="1"/>
    </font>
    <font>
      <b/>
      <sz val="16"/>
      <name val="Kruti Dev 010"/>
    </font>
    <font>
      <b/>
      <sz val="16"/>
      <name val="Mangal"/>
      <family val="1"/>
    </font>
    <font>
      <b/>
      <sz val="16"/>
      <name val="Rupee Foradian"/>
      <family val="2"/>
    </font>
    <font>
      <b/>
      <sz val="14"/>
      <name val="Kruti Dev 010"/>
    </font>
    <font>
      <b/>
      <sz val="14"/>
      <color theme="1"/>
      <name val="Mangal"/>
      <family val="1"/>
    </font>
    <font>
      <b/>
      <sz val="14"/>
      <name val="Mangal"/>
      <family val="1"/>
    </font>
    <font>
      <sz val="12"/>
      <name val="Times New Roman"/>
      <family val="1"/>
    </font>
    <font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indexed="8"/>
      <name val="Mangal"/>
      <family val="1"/>
    </font>
    <font>
      <b/>
      <sz val="16"/>
      <color indexed="8"/>
      <name val="Kruti Dev 010"/>
    </font>
    <font>
      <b/>
      <sz val="14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  <charset val="1"/>
    </font>
    <font>
      <sz val="15"/>
      <name val="Arial"/>
      <family val="2"/>
    </font>
    <font>
      <sz val="15"/>
      <name val="Kruti Dev 010"/>
    </font>
    <font>
      <b/>
      <sz val="22"/>
      <name val="Times New Roman"/>
      <family val="1"/>
    </font>
    <font>
      <b/>
      <sz val="20"/>
      <name val="Mangal"/>
      <family val="1"/>
    </font>
    <font>
      <sz val="22"/>
      <name val="Times New Roman"/>
      <family val="1"/>
    </font>
    <font>
      <b/>
      <sz val="18"/>
      <name val="Mangal"/>
      <family val="1"/>
    </font>
    <font>
      <b/>
      <sz val="20"/>
      <color theme="1"/>
      <name val="Mangal"/>
      <family val="1"/>
    </font>
    <font>
      <b/>
      <sz val="18"/>
      <color theme="1"/>
      <name val="Mangal"/>
      <family val="1"/>
    </font>
    <font>
      <b/>
      <sz val="22"/>
      <name val="Mangal"/>
      <family val="1"/>
    </font>
    <font>
      <b/>
      <sz val="12"/>
      <name val="Kruti Dev 010"/>
    </font>
    <font>
      <b/>
      <sz val="17"/>
      <name val="Times New Roman"/>
      <family val="1"/>
    </font>
    <font>
      <b/>
      <sz val="22"/>
      <name val="Kruti Dev 010"/>
    </font>
    <font>
      <b/>
      <sz val="22"/>
      <name val="Rupee Foradian"/>
      <family val="2"/>
    </font>
    <font>
      <sz val="16"/>
      <color theme="1"/>
      <name val="Kruti Dev 010"/>
    </font>
    <font>
      <b/>
      <sz val="18"/>
      <color theme="1"/>
      <name val="Times New Roman"/>
      <family val="1"/>
    </font>
    <font>
      <b/>
      <sz val="20"/>
      <color theme="1"/>
      <name val="Kruti Dev 010"/>
    </font>
    <font>
      <sz val="18"/>
      <color theme="1"/>
      <name val="Kruti Dev 010"/>
    </font>
    <font>
      <sz val="18"/>
      <color theme="1"/>
      <name val="Times New Roman"/>
      <family val="1"/>
    </font>
    <font>
      <b/>
      <sz val="14"/>
      <color indexed="8"/>
      <name val="Kruti Dev 010"/>
    </font>
    <font>
      <sz val="18"/>
      <color theme="1"/>
      <name val="Arial"/>
      <family val="2"/>
    </font>
    <font>
      <sz val="1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b/>
      <sz val="18"/>
      <color theme="1"/>
      <name val="Kruti Dev 010"/>
    </font>
    <font>
      <b/>
      <sz val="18"/>
      <name val="Kruti Dev 010"/>
    </font>
    <font>
      <b/>
      <sz val="16"/>
      <name val="Tiem"/>
    </font>
    <font>
      <b/>
      <sz val="16"/>
      <name val="Times New Roman"/>
      <family val="1"/>
    </font>
    <font>
      <b/>
      <sz val="18"/>
      <name val="Mangal"/>
      <family val="1"/>
    </font>
    <font>
      <sz val="10"/>
      <name val="Arial"/>
      <family val="2"/>
    </font>
    <font>
      <b/>
      <sz val="12"/>
      <color indexed="8"/>
      <name val="Mangal"/>
      <family val="1"/>
    </font>
    <font>
      <sz val="16"/>
      <name val="Times New Roman"/>
      <family val="1"/>
    </font>
    <font>
      <b/>
      <sz val="12"/>
      <name val="Mangal"/>
      <family val="1"/>
    </font>
    <font>
      <b/>
      <sz val="14"/>
      <color theme="1"/>
      <name val="Kruti Dev 010"/>
    </font>
    <font>
      <b/>
      <sz val="12"/>
      <color theme="1"/>
      <name val="Kruti Dev 010"/>
    </font>
    <font>
      <b/>
      <sz val="24"/>
      <name val="Times New Roman"/>
      <family val="1"/>
    </font>
    <font>
      <b/>
      <sz val="12"/>
      <color theme="1"/>
      <name val="Mangal"/>
      <family val="1"/>
    </font>
    <font>
      <b/>
      <sz val="12"/>
      <name val="Rupee Foradian"/>
      <family val="2"/>
    </font>
    <font>
      <b/>
      <sz val="14"/>
      <color theme="1"/>
      <name val="Mangal"/>
      <family val="1"/>
    </font>
    <font>
      <b/>
      <sz val="16"/>
      <color theme="1"/>
      <name val="Mangla"/>
    </font>
    <font>
      <b/>
      <sz val="11"/>
      <name val="Mangal"/>
      <family val="1"/>
    </font>
    <font>
      <b/>
      <sz val="11"/>
      <color theme="1"/>
      <name val="Mangal"/>
      <family val="1"/>
    </font>
    <font>
      <b/>
      <sz val="20"/>
      <name val="Kruti Dev 010"/>
    </font>
    <font>
      <sz val="13"/>
      <name val="Times New Roman"/>
      <family val="1"/>
    </font>
    <font>
      <sz val="18"/>
      <name val="Times New Roman"/>
      <family val="1"/>
    </font>
    <font>
      <b/>
      <sz val="20"/>
      <color rgb="FFFF0000"/>
      <name val="Kruti Dev 010"/>
    </font>
    <font>
      <b/>
      <sz val="18"/>
      <name val="Times New Roman"/>
      <family val="1"/>
    </font>
    <font>
      <b/>
      <sz val="16"/>
      <color rgb="FF006600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Mangal"/>
      <family val="1"/>
    </font>
    <font>
      <sz val="16"/>
      <name val="Mangal"/>
      <family val="1"/>
    </font>
    <font>
      <sz val="20"/>
      <name val="Mangal"/>
      <family val="1"/>
    </font>
    <font>
      <b/>
      <sz val="16"/>
      <name val="Arial"/>
      <family val="2"/>
    </font>
    <font>
      <b/>
      <sz val="22"/>
      <color rgb="FFFF0000"/>
      <name val="Times New Roman"/>
      <family val="1"/>
    </font>
    <font>
      <b/>
      <sz val="11"/>
      <color theme="1"/>
      <name val="Kruti Dev 010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Arial"/>
      <family val="2"/>
    </font>
    <font>
      <sz val="16"/>
      <color theme="1"/>
      <name val="Times New Roman"/>
      <family val="1"/>
    </font>
    <font>
      <b/>
      <sz val="14"/>
      <color theme="1"/>
      <name val="Rupee Foradian"/>
    </font>
    <font>
      <sz val="16"/>
      <name val="Kruti Dev 010"/>
    </font>
    <font>
      <sz val="12"/>
      <name val="Kruti Dev 010"/>
    </font>
    <font>
      <b/>
      <sz val="12"/>
      <name val="Arial"/>
      <family val="2"/>
    </font>
    <font>
      <b/>
      <sz val="11"/>
      <name val="Kruti Dev 010"/>
    </font>
    <font>
      <b/>
      <sz val="18"/>
      <color rgb="FF0066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  <xf numFmtId="0" fontId="2" fillId="0" borderId="0"/>
    <xf numFmtId="0" fontId="1" fillId="0" borderId="0"/>
    <xf numFmtId="0" fontId="47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vertical="center" wrapText="1"/>
    </xf>
    <xf numFmtId="2" fontId="11" fillId="0" borderId="4" xfId="0" applyNumberFormat="1" applyFont="1" applyBorder="1" applyAlignment="1">
      <alignment horizontal="right"/>
    </xf>
    <xf numFmtId="0" fontId="10" fillId="0" borderId="4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vertical="center" wrapText="1"/>
    </xf>
    <xf numFmtId="2" fontId="14" fillId="2" borderId="7" xfId="1" applyNumberFormat="1" applyFont="1" applyFill="1" applyBorder="1" applyAlignment="1">
      <alignment vertical="center" wrapText="1"/>
    </xf>
    <xf numFmtId="2" fontId="9" fillId="2" borderId="7" xfId="1" applyNumberFormat="1" applyFont="1" applyFill="1" applyBorder="1" applyAlignment="1">
      <alignment vertical="center" wrapText="1"/>
    </xf>
    <xf numFmtId="2" fontId="14" fillId="2" borderId="6" xfId="1" applyNumberFormat="1" applyFont="1" applyFill="1" applyBorder="1" applyAlignment="1">
      <alignment vertical="center" wrapText="1"/>
    </xf>
    <xf numFmtId="2" fontId="14" fillId="2" borderId="3" xfId="1" applyNumberFormat="1" applyFont="1" applyFill="1" applyBorder="1" applyAlignment="1">
      <alignment vertical="center" wrapText="1"/>
    </xf>
    <xf numFmtId="2" fontId="9" fillId="2" borderId="8" xfId="1" applyNumberFormat="1" applyFont="1" applyFill="1" applyBorder="1" applyAlignment="1">
      <alignment vertical="center" wrapText="1"/>
    </xf>
    <xf numFmtId="2" fontId="14" fillId="2" borderId="6" xfId="1" quotePrefix="1" applyNumberFormat="1" applyFont="1" applyFill="1" applyBorder="1" applyAlignment="1">
      <alignment vertical="center" wrapText="1"/>
    </xf>
    <xf numFmtId="2" fontId="14" fillId="2" borderId="8" xfId="1" applyNumberFormat="1" applyFont="1" applyFill="1" applyBorder="1" applyAlignment="1">
      <alignment vertical="center" wrapText="1"/>
    </xf>
    <xf numFmtId="2" fontId="15" fillId="2" borderId="8" xfId="1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2" fontId="21" fillId="0" borderId="4" xfId="0" applyNumberFormat="1" applyFont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0" fontId="0" fillId="0" borderId="0" xfId="0" applyBorder="1" applyAlignment="1"/>
    <xf numFmtId="0" fontId="29" fillId="0" borderId="1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1" fillId="0" borderId="0" xfId="5"/>
    <xf numFmtId="0" fontId="32" fillId="0" borderId="0" xfId="5" applyFont="1"/>
    <xf numFmtId="2" fontId="33" fillId="0" borderId="4" xfId="5" applyNumberFormat="1" applyFont="1" applyBorder="1" applyAlignment="1">
      <alignment horizontal="right" vertical="center"/>
    </xf>
    <xf numFmtId="0" fontId="35" fillId="0" borderId="4" xfId="5" applyFont="1" applyBorder="1"/>
    <xf numFmtId="2" fontId="36" fillId="0" borderId="4" xfId="5" applyNumberFormat="1" applyFont="1" applyBorder="1" applyAlignment="1">
      <alignment horizontal="right" vertical="center"/>
    </xf>
    <xf numFmtId="0" fontId="34" fillId="0" borderId="0" xfId="5" applyFon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 applyAlignment="1">
      <alignment horizontal="right"/>
    </xf>
    <xf numFmtId="2" fontId="37" fillId="2" borderId="4" xfId="1" applyNumberFormat="1" applyFont="1" applyFill="1" applyBorder="1" applyAlignment="1">
      <alignment horizontal="center" vertical="center" wrapText="1"/>
    </xf>
    <xf numFmtId="0" fontId="12" fillId="0" borderId="4" xfId="0" applyFont="1" applyBorder="1"/>
    <xf numFmtId="2" fontId="39" fillId="0" borderId="4" xfId="0" applyNumberFormat="1" applyFont="1" applyBorder="1" applyAlignment="1"/>
    <xf numFmtId="2" fontId="39" fillId="0" borderId="4" xfId="0" applyNumberFormat="1" applyFont="1" applyBorder="1" applyAlignment="1">
      <alignment horizontal="right"/>
    </xf>
    <xf numFmtId="2" fontId="3" fillId="2" borderId="4" xfId="1" applyNumberFormat="1" applyFont="1" applyFill="1" applyBorder="1" applyAlignment="1">
      <alignment vertical="center" wrapText="1"/>
    </xf>
    <xf numFmtId="0" fontId="40" fillId="0" borderId="4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9" fillId="0" borderId="4" xfId="0" applyNumberFormat="1" applyFont="1" applyBorder="1" applyAlignment="1">
      <alignment vertical="center"/>
    </xf>
    <xf numFmtId="2" fontId="39" fillId="0" borderId="4" xfId="0" applyNumberFormat="1" applyFont="1" applyBorder="1" applyAlignment="1">
      <alignment horizontal="right" vertical="center"/>
    </xf>
    <xf numFmtId="0" fontId="43" fillId="0" borderId="5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2" fontId="3" fillId="2" borderId="3" xfId="1" applyNumberFormat="1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/>
    </xf>
    <xf numFmtId="0" fontId="47" fillId="0" borderId="0" xfId="6"/>
    <xf numFmtId="2" fontId="47" fillId="0" borderId="0" xfId="6" applyNumberFormat="1"/>
    <xf numFmtId="2" fontId="47" fillId="0" borderId="0" xfId="6" applyNumberFormat="1" applyBorder="1" applyAlignment="1">
      <alignment horizontal="right"/>
    </xf>
    <xf numFmtId="2" fontId="16" fillId="0" borderId="4" xfId="6" applyNumberFormat="1" applyFont="1" applyBorder="1" applyAlignment="1">
      <alignment horizontal="right"/>
    </xf>
    <xf numFmtId="2" fontId="11" fillId="0" borderId="4" xfId="6" applyNumberFormat="1" applyFont="1" applyBorder="1" applyAlignment="1">
      <alignment horizontal="right"/>
    </xf>
    <xf numFmtId="2" fontId="37" fillId="2" borderId="8" xfId="1" applyNumberFormat="1" applyFont="1" applyFill="1" applyBorder="1" applyAlignment="1">
      <alignment horizontal="center" vertical="center" wrapText="1"/>
    </xf>
    <xf numFmtId="2" fontId="48" fillId="2" borderId="8" xfId="1" applyNumberFormat="1" applyFont="1" applyFill="1" applyBorder="1" applyAlignment="1">
      <alignment vertical="center" wrapText="1"/>
    </xf>
    <xf numFmtId="0" fontId="49" fillId="0" borderId="5" xfId="1" applyNumberFormat="1" applyFont="1" applyFill="1" applyBorder="1" applyAlignment="1">
      <alignment horizontal="center" vertical="center" wrapText="1"/>
    </xf>
    <xf numFmtId="0" fontId="49" fillId="0" borderId="4" xfId="1" applyNumberFormat="1" applyFont="1" applyFill="1" applyBorder="1" applyAlignment="1">
      <alignment horizontal="center" vertical="center" wrapText="1"/>
    </xf>
    <xf numFmtId="2" fontId="13" fillId="0" borderId="4" xfId="6" applyNumberFormat="1" applyFont="1" applyBorder="1" applyAlignment="1">
      <alignment vertical="center"/>
    </xf>
    <xf numFmtId="2" fontId="50" fillId="2" borderId="8" xfId="1" applyNumberFormat="1" applyFont="1" applyFill="1" applyBorder="1" applyAlignment="1">
      <alignment vertical="center" wrapText="1"/>
    </xf>
    <xf numFmtId="2" fontId="48" fillId="2" borderId="6" xfId="1" applyNumberFormat="1" applyFont="1" applyFill="1" applyBorder="1" applyAlignment="1">
      <alignment vertical="center" wrapText="1"/>
    </xf>
    <xf numFmtId="2" fontId="50" fillId="2" borderId="7" xfId="1" applyNumberFormat="1" applyFont="1" applyFill="1" applyBorder="1" applyAlignment="1">
      <alignment vertical="center" wrapText="1"/>
    </xf>
    <xf numFmtId="2" fontId="48" fillId="2" borderId="7" xfId="1" applyNumberFormat="1" applyFont="1" applyFill="1" applyBorder="1" applyAlignment="1">
      <alignment vertical="center" wrapText="1"/>
    </xf>
    <xf numFmtId="2" fontId="50" fillId="2" borderId="6" xfId="1" applyNumberFormat="1" applyFont="1" applyFill="1" applyBorder="1" applyAlignment="1">
      <alignment vertical="center" wrapText="1"/>
    </xf>
    <xf numFmtId="2" fontId="48" fillId="2" borderId="6" xfId="1" quotePrefix="1" applyNumberFormat="1" applyFont="1" applyFill="1" applyBorder="1" applyAlignment="1">
      <alignment vertical="center" wrapText="1"/>
    </xf>
    <xf numFmtId="2" fontId="50" fillId="2" borderId="3" xfId="1" applyNumberFormat="1" applyFont="1" applyFill="1" applyBorder="1" applyAlignment="1">
      <alignment vertical="center" wrapText="1"/>
    </xf>
    <xf numFmtId="2" fontId="48" fillId="2" borderId="3" xfId="1" applyNumberFormat="1" applyFont="1" applyFill="1" applyBorder="1" applyAlignment="1">
      <alignment vertical="center" wrapText="1"/>
    </xf>
    <xf numFmtId="2" fontId="48" fillId="2" borderId="4" xfId="1" applyNumberFormat="1" applyFont="1" applyFill="1" applyBorder="1" applyAlignment="1">
      <alignment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47" fillId="0" borderId="0" xfId="6" applyAlignment="1">
      <alignment horizontal="center"/>
    </xf>
    <xf numFmtId="0" fontId="51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54" fillId="0" borderId="4" xfId="6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vertical="center"/>
    </xf>
    <xf numFmtId="0" fontId="50" fillId="0" borderId="4" xfId="6" applyFont="1" applyBorder="1" applyAlignment="1">
      <alignment horizontal="center" vertical="center"/>
    </xf>
    <xf numFmtId="0" fontId="58" fillId="0" borderId="4" xfId="6" applyFont="1" applyBorder="1" applyAlignment="1">
      <alignment horizontal="center" vertical="center"/>
    </xf>
    <xf numFmtId="0" fontId="58" fillId="0" borderId="1" xfId="6" applyFont="1" applyBorder="1" applyAlignment="1">
      <alignment horizontal="center" vertical="center"/>
    </xf>
    <xf numFmtId="0" fontId="58" fillId="0" borderId="5" xfId="6" applyFont="1" applyBorder="1" applyAlignment="1">
      <alignment horizontal="center" vertical="center"/>
    </xf>
    <xf numFmtId="0" fontId="59" fillId="0" borderId="9" xfId="6" applyFont="1" applyFill="1" applyBorder="1" applyAlignment="1">
      <alignment horizontal="center" vertical="center" wrapText="1"/>
    </xf>
    <xf numFmtId="0" fontId="59" fillId="0" borderId="5" xfId="6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2" fontId="3" fillId="2" borderId="6" xfId="1" applyNumberFormat="1" applyFont="1" applyFill="1" applyBorder="1" applyAlignment="1">
      <alignment vertical="center" wrapText="1"/>
    </xf>
    <xf numFmtId="2" fontId="14" fillId="2" borderId="4" xfId="1" applyNumberFormat="1" applyFont="1" applyFill="1" applyBorder="1" applyAlignment="1">
      <alignment vertical="center" wrapText="1"/>
    </xf>
    <xf numFmtId="2" fontId="12" fillId="0" borderId="4" xfId="0" applyNumberFormat="1" applyFont="1" applyBorder="1" applyAlignment="1">
      <alignment vertical="center"/>
    </xf>
    <xf numFmtId="2" fontId="5" fillId="2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60" fillId="0" borderId="4" xfId="0" applyFont="1" applyFill="1" applyBorder="1" applyAlignment="1">
      <alignment horizontal="center" vertical="center" wrapText="1"/>
    </xf>
    <xf numFmtId="0" fontId="61" fillId="0" borderId="4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2" fontId="63" fillId="2" borderId="4" xfId="1" applyNumberFormat="1" applyFont="1" applyFill="1" applyBorder="1" applyAlignment="1">
      <alignment vertical="center" wrapText="1"/>
    </xf>
    <xf numFmtId="0" fontId="63" fillId="0" borderId="4" xfId="0" applyFont="1" applyFill="1" applyBorder="1" applyAlignment="1">
      <alignment horizontal="left" vertical="center" wrapText="1"/>
    </xf>
    <xf numFmtId="0" fontId="62" fillId="0" borderId="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2" fontId="43" fillId="2" borderId="2" xfId="1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2" fontId="43" fillId="2" borderId="4" xfId="1" applyNumberFormat="1" applyFont="1" applyFill="1" applyBorder="1" applyAlignment="1">
      <alignment horizontal="center" vertical="center" wrapText="1"/>
    </xf>
    <xf numFmtId="2" fontId="42" fillId="2" borderId="2" xfId="1" applyNumberFormat="1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/>
    </xf>
    <xf numFmtId="0" fontId="45" fillId="0" borderId="4" xfId="0" quotePrefix="1" applyFont="1" applyBorder="1" applyAlignment="1">
      <alignment horizontal="center" vertical="center"/>
    </xf>
    <xf numFmtId="0" fontId="65" fillId="0" borderId="4" xfId="0" quotePrefix="1" applyFont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left" vertical="center" wrapText="1"/>
    </xf>
    <xf numFmtId="2" fontId="66" fillId="2" borderId="4" xfId="1" applyNumberFormat="1" applyFont="1" applyFill="1" applyBorder="1" applyAlignment="1">
      <alignment vertical="center" wrapText="1"/>
    </xf>
    <xf numFmtId="2" fontId="53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8" fillId="0" borderId="4" xfId="0" applyFont="1" applyFill="1" applyBorder="1" applyAlignment="1">
      <alignment horizontal="center" vertical="center"/>
    </xf>
    <xf numFmtId="2" fontId="17" fillId="0" borderId="4" xfId="0" applyNumberFormat="1" applyFont="1" applyBorder="1" applyAlignment="1">
      <alignment vertical="center"/>
    </xf>
    <xf numFmtId="0" fontId="46" fillId="0" borderId="2" xfId="0" applyFont="1" applyBorder="1" applyAlignment="1">
      <alignment wrapText="1"/>
    </xf>
    <xf numFmtId="2" fontId="70" fillId="0" borderId="4" xfId="0" applyNumberFormat="1" applyFont="1" applyBorder="1" applyAlignment="1">
      <alignment horizontal="right"/>
    </xf>
    <xf numFmtId="2" fontId="53" fillId="0" borderId="4" xfId="0" applyNumberFormat="1" applyFont="1" applyFill="1" applyBorder="1" applyAlignment="1">
      <alignment horizontal="center" vertical="center" wrapText="1"/>
    </xf>
    <xf numFmtId="0" fontId="71" fillId="0" borderId="4" xfId="0" applyFont="1" applyFill="1" applyBorder="1" applyAlignment="1">
      <alignment horizontal="center" vertical="center" wrapText="1"/>
    </xf>
    <xf numFmtId="0" fontId="72" fillId="0" borderId="4" xfId="5" applyFont="1" applyBorder="1" applyAlignment="1">
      <alignment horizontal="center" vertical="center"/>
    </xf>
    <xf numFmtId="0" fontId="73" fillId="0" borderId="4" xfId="6" applyFont="1" applyBorder="1" applyAlignment="1">
      <alignment horizontal="center" vertical="center"/>
    </xf>
    <xf numFmtId="0" fontId="73" fillId="0" borderId="1" xfId="6" applyFont="1" applyBorder="1" applyAlignment="1">
      <alignment horizontal="center" vertical="center"/>
    </xf>
    <xf numFmtId="0" fontId="74" fillId="0" borderId="4" xfId="5" applyFont="1" applyBorder="1" applyAlignment="1">
      <alignment horizontal="center"/>
    </xf>
    <xf numFmtId="0" fontId="73" fillId="0" borderId="5" xfId="6" applyFont="1" applyBorder="1" applyAlignment="1">
      <alignment horizontal="center" vertical="center"/>
    </xf>
    <xf numFmtId="0" fontId="74" fillId="0" borderId="9" xfId="6" applyFont="1" applyFill="1" applyBorder="1" applyAlignment="1">
      <alignment horizontal="center" vertical="center" wrapText="1"/>
    </xf>
    <xf numFmtId="0" fontId="74" fillId="0" borderId="5" xfId="6" applyFont="1" applyFill="1" applyBorder="1" applyAlignment="1">
      <alignment horizontal="center" vertical="center" wrapText="1"/>
    </xf>
    <xf numFmtId="0" fontId="75" fillId="0" borderId="4" xfId="5" applyFont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 wrapText="1"/>
    </xf>
    <xf numFmtId="2" fontId="77" fillId="0" borderId="4" xfId="0" applyNumberFormat="1" applyFont="1" applyBorder="1" applyAlignment="1">
      <alignment horizontal="right" vertical="center"/>
    </xf>
    <xf numFmtId="2" fontId="38" fillId="0" borderId="4" xfId="0" applyNumberFormat="1" applyFont="1" applyBorder="1" applyAlignment="1">
      <alignment horizontal="right"/>
    </xf>
    <xf numFmtId="2" fontId="38" fillId="0" borderId="4" xfId="0" applyNumberFormat="1" applyFont="1" applyBorder="1" applyAlignment="1">
      <alignment horizontal="right" vertical="center"/>
    </xf>
    <xf numFmtId="2" fontId="76" fillId="0" borderId="4" xfId="0" applyNumberFormat="1" applyFont="1" applyBorder="1" applyAlignment="1">
      <alignment horizontal="right"/>
    </xf>
    <xf numFmtId="0" fontId="79" fillId="0" borderId="0" xfId="0" applyFont="1"/>
    <xf numFmtId="2" fontId="16" fillId="0" borderId="4" xfId="0" applyNumberFormat="1" applyFont="1" applyBorder="1" applyAlignment="1">
      <alignment vertical="center"/>
    </xf>
    <xf numFmtId="0" fontId="0" fillId="0" borderId="4" xfId="0" applyBorder="1"/>
    <xf numFmtId="0" fontId="7" fillId="0" borderId="4" xfId="0" applyFont="1" applyBorder="1"/>
    <xf numFmtId="0" fontId="41" fillId="0" borderId="0" xfId="0" applyFont="1"/>
    <xf numFmtId="0" fontId="80" fillId="0" borderId="4" xfId="0" applyFont="1" applyBorder="1" applyAlignment="1">
      <alignment horizontal="center" vertical="center"/>
    </xf>
    <xf numFmtId="0" fontId="80" fillId="0" borderId="4" xfId="0" applyFont="1" applyBorder="1" applyAlignment="1">
      <alignment horizontal="right" vertical="center"/>
    </xf>
    <xf numFmtId="0" fontId="28" fillId="0" borderId="4" xfId="0" applyFont="1" applyBorder="1"/>
    <xf numFmtId="0" fontId="28" fillId="0" borderId="4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28" fillId="0" borderId="0" xfId="0" applyFont="1" applyAlignment="1">
      <alignment horizontal="left"/>
    </xf>
    <xf numFmtId="0" fontId="81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right" vertical="top" wrapText="1"/>
    </xf>
    <xf numFmtId="0" fontId="82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2" fontId="5" fillId="2" borderId="4" xfId="1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2" fontId="64" fillId="0" borderId="4" xfId="0" quotePrefix="1" applyNumberFormat="1" applyFont="1" applyBorder="1" applyAlignment="1">
      <alignment horizontal="center" vertical="center"/>
    </xf>
    <xf numFmtId="2" fontId="83" fillId="0" borderId="4" xfId="0" quotePrefix="1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top"/>
    </xf>
    <xf numFmtId="0" fontId="67" fillId="0" borderId="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0" fillId="0" borderId="0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2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7" fillId="0" borderId="0" xfId="0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56" fillId="0" borderId="0" xfId="5" applyFont="1" applyBorder="1" applyAlignment="1">
      <alignment horizontal="center" vertical="center" wrapText="1"/>
    </xf>
    <xf numFmtId="0" fontId="42" fillId="0" borderId="1" xfId="5" applyFont="1" applyBorder="1" applyAlignment="1">
      <alignment horizontal="right"/>
    </xf>
    <xf numFmtId="0" fontId="3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28" fillId="0" borderId="1" xfId="6" applyFont="1" applyBorder="1" applyAlignment="1">
      <alignment horizontal="center"/>
    </xf>
    <xf numFmtId="0" fontId="9" fillId="0" borderId="10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/>
    </xf>
  </cellXfs>
  <cellStyles count="7">
    <cellStyle name="Comma 2" xfId="2"/>
    <cellStyle name="Excel Built-in Normal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ning%20Data/MPR%202020-21/ju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ning%20Data/MPR%202020-21/MPR%20augus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SS PFMS  (2)"/>
      <sheetName val="budget finance"/>
      <sheetName val="CSS Total Cm Dashboard (3)"/>
      <sheetName val="CSS Total Cm Dashboard (2)"/>
      <sheetName val="Treasury budget11 2017"/>
      <sheetName val="New EAP Project"/>
      <sheetName val="Mangal FontEAPCrore "/>
      <sheetName val="Total CM Dashboard"/>
      <sheetName val="sumary(CSS lakh)"/>
      <sheetName val="Treasury withdraw"/>
      <sheetName val="ShortSumaryEAPCrore"/>
      <sheetName val="shortSumaryDistrict Crore"/>
      <sheetName val="EAP October 2018 (2)"/>
      <sheetName val="EAP October 2018"/>
      <sheetName val="shortSumaryCSS crore"/>
      <sheetName val="sumaryEAPshort(lakh)"/>
      <sheetName val="sumaryEAP(lakh)"/>
      <sheetName val="CSS october 2018"/>
      <sheetName val="CSS Diff(Sumshort)"/>
      <sheetName val="State october 2018 (2)"/>
      <sheetName val="State October 2018"/>
      <sheetName val="sumaryEAP(Crore"/>
      <sheetName val="EAP mangal"/>
      <sheetName val="EAP Short (2)"/>
      <sheetName val="EAP Short"/>
      <sheetName val="sumaryEAPt(Crore)"/>
      <sheetName val="budget2018-19EAP(Scheme)"/>
      <sheetName val="CSS october 2018 (2)"/>
      <sheetName val="CSS PFMS details"/>
      <sheetName val="CSS PFMS "/>
      <sheetName val="main CSS scheme"/>
      <sheetName val=" scheme state. Css. EAP"/>
      <sheetName val="CSS Budget 2019-20(P)"/>
      <sheetName val="State Budget 2018-19(P)"/>
      <sheetName val="Total Budget summary (2)"/>
      <sheetName val="Total Budget summary"/>
      <sheetName val="state sector mangal"/>
      <sheetName val="Summary Stateshort"/>
      <sheetName val="CSS dept. yearwise"/>
      <sheetName val="CSS mangla (2)"/>
      <sheetName val="summary CSS short Cr"/>
      <sheetName val="Dept. wise mangal short (2)"/>
      <sheetName val="Dept. wise short"/>
      <sheetName val="diff.dept"/>
      <sheetName val="sumarytotal Depart."/>
      <sheetName val="Major Headwise hindi (2)"/>
      <sheetName val="Sector Crore"/>
      <sheetName val="sumary(MainCRORE)"/>
      <sheetName val="sumary(MainLakh)"/>
      <sheetName val="department name "/>
      <sheetName val="sumarytotDeptIndx"/>
      <sheetName val="budget2017-18(District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O14">
            <v>18916.740000000002</v>
          </cell>
          <cell r="R14">
            <v>3525.51</v>
          </cell>
          <cell r="AD14">
            <v>1184.95</v>
          </cell>
        </row>
        <row r="16">
          <cell r="O16">
            <v>11000.02</v>
          </cell>
          <cell r="R16">
            <v>0</v>
          </cell>
          <cell r="AD16">
            <v>0</v>
          </cell>
        </row>
        <row r="20">
          <cell r="O20">
            <v>7307</v>
          </cell>
          <cell r="R20">
            <v>0</v>
          </cell>
          <cell r="AD20">
            <v>0</v>
          </cell>
        </row>
        <row r="31">
          <cell r="O31">
            <v>19590</v>
          </cell>
          <cell r="R31">
            <v>0</v>
          </cell>
          <cell r="AD31">
            <v>0</v>
          </cell>
        </row>
        <row r="34">
          <cell r="O34">
            <v>1650</v>
          </cell>
          <cell r="R34">
            <v>0</v>
          </cell>
          <cell r="AD34">
            <v>0</v>
          </cell>
        </row>
        <row r="36">
          <cell r="O36">
            <v>11900</v>
          </cell>
          <cell r="R36">
            <v>0</v>
          </cell>
          <cell r="AD36">
            <v>0</v>
          </cell>
        </row>
        <row r="38">
          <cell r="O38">
            <v>6000</v>
          </cell>
          <cell r="R38">
            <v>950</v>
          </cell>
          <cell r="AD38">
            <v>950</v>
          </cell>
        </row>
        <row r="42">
          <cell r="O42">
            <v>21000</v>
          </cell>
          <cell r="R42">
            <v>0</v>
          </cell>
          <cell r="AD42">
            <v>0</v>
          </cell>
        </row>
        <row r="47">
          <cell r="O47">
            <v>12900</v>
          </cell>
          <cell r="R47">
            <v>0</v>
          </cell>
          <cell r="AD47">
            <v>0</v>
          </cell>
        </row>
        <row r="53">
          <cell r="O53">
            <v>31500</v>
          </cell>
          <cell r="R53">
            <v>0</v>
          </cell>
          <cell r="AD53">
            <v>0</v>
          </cell>
        </row>
      </sheetData>
      <sheetData sheetId="27"/>
      <sheetData sheetId="28"/>
      <sheetData sheetId="29"/>
      <sheetData sheetId="30"/>
      <sheetData sheetId="31"/>
      <sheetData sheetId="32">
        <row r="388">
          <cell r="H388">
            <v>4123.3</v>
          </cell>
        </row>
        <row r="445">
          <cell r="H445">
            <v>19154.63</v>
          </cell>
          <cell r="O445">
            <v>7999.81</v>
          </cell>
          <cell r="V445">
            <v>3606.2</v>
          </cell>
        </row>
        <row r="446">
          <cell r="H446">
            <v>8365.9000000000015</v>
          </cell>
          <cell r="O446">
            <v>0</v>
          </cell>
          <cell r="V446">
            <v>0</v>
          </cell>
        </row>
        <row r="447">
          <cell r="H447">
            <v>1800</v>
          </cell>
          <cell r="O447">
            <v>0</v>
          </cell>
          <cell r="V447">
            <v>0</v>
          </cell>
        </row>
        <row r="448">
          <cell r="H448">
            <v>2419.6900000000005</v>
          </cell>
          <cell r="O448">
            <v>25</v>
          </cell>
          <cell r="V448">
            <v>18.97</v>
          </cell>
        </row>
        <row r="449">
          <cell r="H449">
            <v>600</v>
          </cell>
          <cell r="O449">
            <v>260</v>
          </cell>
          <cell r="V449">
            <v>0</v>
          </cell>
        </row>
        <row r="450">
          <cell r="H450">
            <v>981.8</v>
          </cell>
          <cell r="O450">
            <v>0</v>
          </cell>
          <cell r="V450">
            <v>0</v>
          </cell>
        </row>
        <row r="451">
          <cell r="H451">
            <v>9663.07</v>
          </cell>
          <cell r="O451">
            <v>960.81000000000017</v>
          </cell>
          <cell r="V451">
            <v>0</v>
          </cell>
        </row>
        <row r="452">
          <cell r="H452">
            <v>650.02</v>
          </cell>
          <cell r="O452">
            <v>100</v>
          </cell>
          <cell r="V452">
            <v>0</v>
          </cell>
        </row>
        <row r="453">
          <cell r="H453">
            <v>145428.04999999999</v>
          </cell>
          <cell r="O453">
            <v>75195.94</v>
          </cell>
          <cell r="V453">
            <v>23047.26</v>
          </cell>
        </row>
        <row r="454">
          <cell r="H454">
            <v>1500</v>
          </cell>
          <cell r="O454">
            <v>0</v>
          </cell>
          <cell r="V454">
            <v>0</v>
          </cell>
        </row>
        <row r="455">
          <cell r="H455">
            <v>2500.0500000000002</v>
          </cell>
          <cell r="O455">
            <v>0</v>
          </cell>
          <cell r="V455">
            <v>0</v>
          </cell>
        </row>
        <row r="456">
          <cell r="H456">
            <v>6652.95</v>
          </cell>
          <cell r="O456">
            <v>26.19</v>
          </cell>
          <cell r="V456">
            <v>5.28</v>
          </cell>
        </row>
        <row r="457">
          <cell r="H457">
            <v>1000.01</v>
          </cell>
          <cell r="O457">
            <v>36.21</v>
          </cell>
          <cell r="V457">
            <v>36.21</v>
          </cell>
        </row>
        <row r="459">
          <cell r="H459">
            <v>14500.01</v>
          </cell>
          <cell r="O459">
            <v>1500</v>
          </cell>
          <cell r="V459">
            <v>461.12</v>
          </cell>
        </row>
        <row r="460">
          <cell r="H460">
            <v>200</v>
          </cell>
          <cell r="O460">
            <v>0</v>
          </cell>
          <cell r="V460">
            <v>0</v>
          </cell>
        </row>
        <row r="462">
          <cell r="H462">
            <v>5.16</v>
          </cell>
          <cell r="O462">
            <v>0</v>
          </cell>
          <cell r="V462">
            <v>0</v>
          </cell>
        </row>
        <row r="463">
          <cell r="H463">
            <v>16634.900000000001</v>
          </cell>
          <cell r="O463">
            <v>4985.93</v>
          </cell>
          <cell r="V463">
            <v>2930.15</v>
          </cell>
        </row>
        <row r="464">
          <cell r="H464">
            <v>105478.36</v>
          </cell>
          <cell r="O464">
            <v>39371.35</v>
          </cell>
          <cell r="V464">
            <v>15663.93</v>
          </cell>
        </row>
        <row r="465">
          <cell r="H465">
            <v>8750</v>
          </cell>
          <cell r="O465">
            <v>1314.1399999999999</v>
          </cell>
          <cell r="V465">
            <v>820.56999999999994</v>
          </cell>
        </row>
        <row r="466">
          <cell r="H466">
            <v>1932.09</v>
          </cell>
          <cell r="O466">
            <v>0</v>
          </cell>
          <cell r="V466">
            <v>0</v>
          </cell>
        </row>
        <row r="467">
          <cell r="H467">
            <v>1327.9</v>
          </cell>
          <cell r="O467">
            <v>9.6999999999999993</v>
          </cell>
          <cell r="V467">
            <v>3.45</v>
          </cell>
        </row>
        <row r="468">
          <cell r="H468">
            <v>4000</v>
          </cell>
          <cell r="O468">
            <v>0</v>
          </cell>
          <cell r="V468">
            <v>0</v>
          </cell>
        </row>
        <row r="469">
          <cell r="H469">
            <v>520.25</v>
          </cell>
          <cell r="O469">
            <v>20.25</v>
          </cell>
          <cell r="V469">
            <v>0</v>
          </cell>
        </row>
        <row r="470">
          <cell r="H470">
            <v>56319.439999999995</v>
          </cell>
          <cell r="O470">
            <v>42251.14</v>
          </cell>
          <cell r="V470">
            <v>29019.249999999996</v>
          </cell>
        </row>
        <row r="471">
          <cell r="H471">
            <v>6906.08</v>
          </cell>
          <cell r="O471">
            <v>713.16</v>
          </cell>
          <cell r="V471">
            <v>58.67</v>
          </cell>
        </row>
        <row r="472">
          <cell r="H472">
            <v>1000</v>
          </cell>
          <cell r="O472">
            <v>530.14</v>
          </cell>
          <cell r="V472">
            <v>530.14</v>
          </cell>
        </row>
        <row r="474">
          <cell r="H474">
            <v>22662.9</v>
          </cell>
          <cell r="O474">
            <v>5440.1500000000005</v>
          </cell>
          <cell r="V474">
            <v>0</v>
          </cell>
        </row>
        <row r="475">
          <cell r="H475">
            <v>58444.01</v>
          </cell>
          <cell r="O475">
            <v>7500</v>
          </cell>
          <cell r="V475">
            <v>7500</v>
          </cell>
        </row>
        <row r="481">
          <cell r="H481">
            <v>9959.23</v>
          </cell>
          <cell r="O481">
            <v>3885.9700000000003</v>
          </cell>
          <cell r="V481">
            <v>1758.99</v>
          </cell>
        </row>
        <row r="482">
          <cell r="H482">
            <v>2538.0300000000002</v>
          </cell>
          <cell r="O482">
            <v>58.4</v>
          </cell>
          <cell r="V482">
            <v>41.339999999999996</v>
          </cell>
        </row>
        <row r="483">
          <cell r="H483">
            <v>67818.94</v>
          </cell>
          <cell r="O483">
            <v>10493.05</v>
          </cell>
          <cell r="V483">
            <v>7645.2499999999991</v>
          </cell>
        </row>
        <row r="485">
          <cell r="H485">
            <v>22.01</v>
          </cell>
          <cell r="O485">
            <v>0</v>
          </cell>
          <cell r="V485">
            <v>0</v>
          </cell>
        </row>
        <row r="486">
          <cell r="H486">
            <v>2042.3400000000001</v>
          </cell>
          <cell r="O486">
            <v>22.36</v>
          </cell>
          <cell r="V486">
            <v>7.19</v>
          </cell>
        </row>
        <row r="487">
          <cell r="O487">
            <v>123.3</v>
          </cell>
          <cell r="V487">
            <v>47.71</v>
          </cell>
        </row>
        <row r="488">
          <cell r="H488">
            <v>47150</v>
          </cell>
          <cell r="O488">
            <v>25183.31</v>
          </cell>
          <cell r="V488">
            <v>0</v>
          </cell>
        </row>
        <row r="489">
          <cell r="H489">
            <v>1650.12</v>
          </cell>
          <cell r="O489">
            <v>93.5</v>
          </cell>
          <cell r="V489">
            <v>0</v>
          </cell>
        </row>
        <row r="490">
          <cell r="H490">
            <v>4001.04</v>
          </cell>
          <cell r="O490">
            <v>1816.3599999999997</v>
          </cell>
          <cell r="V490">
            <v>242.66</v>
          </cell>
        </row>
      </sheetData>
      <sheetData sheetId="33">
        <row r="32">
          <cell r="M32">
            <v>2971.06</v>
          </cell>
        </row>
        <row r="1596">
          <cell r="G1596">
            <v>19999.980000000003</v>
          </cell>
          <cell r="J1596">
            <v>6980.57</v>
          </cell>
          <cell r="M1596">
            <v>2971.06</v>
          </cell>
        </row>
        <row r="1597">
          <cell r="G1597">
            <v>28385.059999999998</v>
          </cell>
          <cell r="J1597">
            <v>10497.4</v>
          </cell>
          <cell r="M1597">
            <v>6743.75</v>
          </cell>
        </row>
        <row r="1598">
          <cell r="G1598">
            <v>26728.989999999991</v>
          </cell>
          <cell r="J1598">
            <v>1200.97</v>
          </cell>
          <cell r="M1598">
            <v>496.36</v>
          </cell>
        </row>
        <row r="1599">
          <cell r="G1599">
            <v>33456.399999999994</v>
          </cell>
          <cell r="J1599">
            <v>10868.610000000002</v>
          </cell>
          <cell r="M1599">
            <v>3754.83</v>
          </cell>
        </row>
        <row r="1600">
          <cell r="G1600">
            <v>99.1</v>
          </cell>
          <cell r="J1600">
            <v>45.7</v>
          </cell>
          <cell r="M1600">
            <v>11.24</v>
          </cell>
        </row>
        <row r="1601">
          <cell r="G1601">
            <v>30231.74</v>
          </cell>
          <cell r="J1601">
            <v>23409.040000000001</v>
          </cell>
          <cell r="M1601">
            <v>4887.57</v>
          </cell>
        </row>
        <row r="1602">
          <cell r="G1602">
            <v>6911.08</v>
          </cell>
          <cell r="J1602">
            <v>0</v>
          </cell>
          <cell r="M1602">
            <v>0</v>
          </cell>
        </row>
        <row r="1603">
          <cell r="G1603">
            <v>2452.0699999999997</v>
          </cell>
          <cell r="J1603">
            <v>559.14</v>
          </cell>
          <cell r="M1603">
            <v>228.91</v>
          </cell>
        </row>
        <row r="1604">
          <cell r="G1604">
            <v>92969.59</v>
          </cell>
          <cell r="J1604">
            <v>25195.43</v>
          </cell>
          <cell r="M1604">
            <v>9468.239999999998</v>
          </cell>
        </row>
        <row r="1605">
          <cell r="G1605">
            <v>22799.140000000003</v>
          </cell>
          <cell r="J1605">
            <v>2936.66</v>
          </cell>
          <cell r="M1605">
            <v>1164.23</v>
          </cell>
        </row>
        <row r="1606">
          <cell r="G1606">
            <v>17732.669999999998</v>
          </cell>
          <cell r="J1606">
            <v>1924.2</v>
          </cell>
          <cell r="M1606">
            <v>832.66</v>
          </cell>
        </row>
        <row r="1607">
          <cell r="G1607">
            <v>80548.009999999995</v>
          </cell>
          <cell r="J1607">
            <v>13575.83</v>
          </cell>
          <cell r="M1607">
            <v>5563.03</v>
          </cell>
        </row>
        <row r="1608">
          <cell r="G1608">
            <v>7885.29</v>
          </cell>
          <cell r="J1608">
            <v>3799.54</v>
          </cell>
          <cell r="M1608">
            <v>2013.17</v>
          </cell>
        </row>
        <row r="1609">
          <cell r="G1609">
            <v>11078.79</v>
          </cell>
          <cell r="J1609">
            <v>5414.52</v>
          </cell>
          <cell r="M1609">
            <v>1198.1400000000001</v>
          </cell>
        </row>
        <row r="1610">
          <cell r="G1610">
            <v>113386.99</v>
          </cell>
          <cell r="J1610">
            <v>33102.339999999997</v>
          </cell>
          <cell r="M1610">
            <v>4269.5</v>
          </cell>
        </row>
        <row r="1611">
          <cell r="G1611">
            <v>6906.1299999999992</v>
          </cell>
          <cell r="J1611">
            <v>1873.73</v>
          </cell>
          <cell r="M1611">
            <v>710.87</v>
          </cell>
        </row>
        <row r="1612">
          <cell r="G1612">
            <v>18929.04</v>
          </cell>
          <cell r="J1612">
            <v>0</v>
          </cell>
          <cell r="M1612">
            <v>0</v>
          </cell>
        </row>
        <row r="1613">
          <cell r="G1613">
            <v>1407.17</v>
          </cell>
          <cell r="J1613">
            <v>131.33000000000001</v>
          </cell>
          <cell r="M1613">
            <v>131.33000000000001</v>
          </cell>
        </row>
        <row r="1614">
          <cell r="G1614">
            <v>36260.25</v>
          </cell>
          <cell r="J1614">
            <v>7097.77</v>
          </cell>
          <cell r="M1614">
            <v>3492.4300000000003</v>
          </cell>
        </row>
        <row r="1615">
          <cell r="G1615">
            <v>32752.55</v>
          </cell>
          <cell r="J1615">
            <v>397.53999999999996</v>
          </cell>
          <cell r="M1615">
            <v>272.63</v>
          </cell>
        </row>
        <row r="1616">
          <cell r="G1616">
            <v>201555.65</v>
          </cell>
          <cell r="J1616">
            <v>62742.44</v>
          </cell>
          <cell r="M1616">
            <v>21696.21</v>
          </cell>
        </row>
        <row r="1617">
          <cell r="G1617">
            <v>26304.63</v>
          </cell>
          <cell r="J1617">
            <v>3915.54</v>
          </cell>
          <cell r="M1617">
            <v>2546.9</v>
          </cell>
        </row>
        <row r="1618">
          <cell r="G1618">
            <v>2470.02</v>
          </cell>
          <cell r="J1618">
            <v>150</v>
          </cell>
          <cell r="M1618">
            <v>50.12</v>
          </cell>
        </row>
        <row r="1619">
          <cell r="G1619">
            <v>2117</v>
          </cell>
          <cell r="J1619">
            <v>115.31</v>
          </cell>
          <cell r="M1619">
            <v>15.48</v>
          </cell>
        </row>
        <row r="1620">
          <cell r="G1620">
            <v>1389.89</v>
          </cell>
          <cell r="J1620">
            <v>544.25</v>
          </cell>
          <cell r="M1620">
            <v>156.17000000000002</v>
          </cell>
        </row>
        <row r="1621">
          <cell r="G1621">
            <v>2582.58</v>
          </cell>
          <cell r="J1621">
            <v>1148.0400000000002</v>
          </cell>
          <cell r="M1621">
            <v>411.92</v>
          </cell>
        </row>
        <row r="1622">
          <cell r="G1622">
            <v>17590.079999999998</v>
          </cell>
          <cell r="J1622">
            <v>2017.3300000000002</v>
          </cell>
          <cell r="M1622">
            <v>608.08000000000004</v>
          </cell>
        </row>
        <row r="1623">
          <cell r="G1623">
            <v>303003.28000000003</v>
          </cell>
          <cell r="J1623">
            <v>139676.37</v>
          </cell>
          <cell r="M1623">
            <v>75766.17</v>
          </cell>
        </row>
        <row r="1624">
          <cell r="G1624">
            <v>390086.29</v>
          </cell>
          <cell r="J1624">
            <v>176776.47999999998</v>
          </cell>
          <cell r="M1624">
            <v>79603.780000000013</v>
          </cell>
        </row>
        <row r="1625">
          <cell r="G1625">
            <v>52870.570000000014</v>
          </cell>
          <cell r="J1625">
            <v>23884.36</v>
          </cell>
          <cell r="M1625">
            <v>10884.44</v>
          </cell>
        </row>
        <row r="1626">
          <cell r="G1626">
            <v>4581.74</v>
          </cell>
          <cell r="J1626">
            <v>998.96000000000015</v>
          </cell>
          <cell r="M1626">
            <v>605.27</v>
          </cell>
        </row>
        <row r="1627">
          <cell r="G1627">
            <v>297.02</v>
          </cell>
          <cell r="J1627">
            <v>0</v>
          </cell>
          <cell r="M1627">
            <v>0</v>
          </cell>
        </row>
        <row r="1628">
          <cell r="G1628">
            <v>23991.42</v>
          </cell>
          <cell r="J1628">
            <v>10039.49</v>
          </cell>
          <cell r="M1628">
            <v>5690.7800000000007</v>
          </cell>
        </row>
        <row r="1629">
          <cell r="G1629">
            <v>8055.8099999999995</v>
          </cell>
          <cell r="J1629">
            <v>838.24</v>
          </cell>
          <cell r="M1629">
            <v>323.7</v>
          </cell>
        </row>
        <row r="1630">
          <cell r="G1630">
            <v>11090.710000000003</v>
          </cell>
          <cell r="J1630">
            <v>808.31</v>
          </cell>
          <cell r="M1630">
            <v>344.88000000000005</v>
          </cell>
        </row>
        <row r="1631">
          <cell r="G1631">
            <v>5861.3700000000008</v>
          </cell>
          <cell r="J1631">
            <v>4071.3500000000004</v>
          </cell>
          <cell r="M1631">
            <v>228.18000000000004</v>
          </cell>
        </row>
        <row r="1632">
          <cell r="G1632">
            <v>116099.43</v>
          </cell>
          <cell r="J1632">
            <v>99618.62</v>
          </cell>
          <cell r="M1632">
            <v>22468.480000000003</v>
          </cell>
        </row>
        <row r="1633">
          <cell r="G1633">
            <v>40272.169999999991</v>
          </cell>
          <cell r="J1633">
            <v>33039.939999999995</v>
          </cell>
          <cell r="M1633">
            <v>5214.79</v>
          </cell>
        </row>
        <row r="1634">
          <cell r="G1634">
            <v>3681.1599999999994</v>
          </cell>
          <cell r="J1634">
            <v>1865.4099999999999</v>
          </cell>
          <cell r="M1634">
            <v>701.28000000000009</v>
          </cell>
        </row>
        <row r="1635">
          <cell r="G1635">
            <v>27352.639999999996</v>
          </cell>
          <cell r="J1635">
            <v>13267.96</v>
          </cell>
          <cell r="M1635">
            <v>4326.6399999999994</v>
          </cell>
        </row>
        <row r="1636">
          <cell r="G1636">
            <v>64873.51</v>
          </cell>
          <cell r="J1636">
            <v>13031.51</v>
          </cell>
          <cell r="M1636">
            <v>3341.83</v>
          </cell>
        </row>
        <row r="1637">
          <cell r="G1637">
            <v>105980.33</v>
          </cell>
          <cell r="J1637">
            <v>421.65</v>
          </cell>
          <cell r="M1637">
            <v>60.41</v>
          </cell>
        </row>
        <row r="1638">
          <cell r="G1638">
            <v>18881.57</v>
          </cell>
          <cell r="J1638">
            <v>730.74</v>
          </cell>
          <cell r="M1638">
            <v>125.23</v>
          </cell>
        </row>
        <row r="1639">
          <cell r="G1639">
            <v>10179.42</v>
          </cell>
          <cell r="J1639">
            <v>2977.33</v>
          </cell>
          <cell r="M1639">
            <v>1226.72</v>
          </cell>
        </row>
        <row r="1645">
          <cell r="G1645">
            <v>58258.96</v>
          </cell>
          <cell r="J1645">
            <v>28707.67</v>
          </cell>
          <cell r="M1645">
            <v>17083.48</v>
          </cell>
        </row>
        <row r="1646">
          <cell r="G1646">
            <v>3762.88</v>
          </cell>
          <cell r="J1646">
            <v>229.97</v>
          </cell>
          <cell r="M1646">
            <v>92.359999999999985</v>
          </cell>
        </row>
        <row r="1647">
          <cell r="G1647">
            <v>4610.34</v>
          </cell>
          <cell r="J1647">
            <v>1320.6599999999999</v>
          </cell>
          <cell r="M1647">
            <v>188.48</v>
          </cell>
        </row>
        <row r="1648">
          <cell r="G1648">
            <v>31291.919999999998</v>
          </cell>
          <cell r="J1648">
            <v>7185.3499999999985</v>
          </cell>
          <cell r="M1648">
            <v>2256.7200000000003</v>
          </cell>
        </row>
        <row r="1649">
          <cell r="G1649">
            <v>12776.06</v>
          </cell>
          <cell r="J1649">
            <v>830.80000000000007</v>
          </cell>
          <cell r="M1649">
            <v>307.89000000000004</v>
          </cell>
        </row>
        <row r="1650">
          <cell r="G1650">
            <v>1479.08</v>
          </cell>
          <cell r="J1650">
            <v>673.14</v>
          </cell>
          <cell r="M1650">
            <v>301.69</v>
          </cell>
        </row>
        <row r="1652">
          <cell r="G1652">
            <v>45850.869999999995</v>
          </cell>
          <cell r="J1652">
            <v>42625.420000000006</v>
          </cell>
          <cell r="M1652">
            <v>9901.5400000000009</v>
          </cell>
        </row>
        <row r="1653">
          <cell r="G1653">
            <v>30424.370000000003</v>
          </cell>
          <cell r="J1653">
            <v>14019.800000000003</v>
          </cell>
          <cell r="M1653">
            <v>5971.4699999999993</v>
          </cell>
        </row>
        <row r="1654">
          <cell r="G1654">
            <v>10345.590000000002</v>
          </cell>
          <cell r="J1654">
            <v>3144.6</v>
          </cell>
          <cell r="M1654">
            <v>0</v>
          </cell>
        </row>
        <row r="1655">
          <cell r="G1655">
            <v>210321.61999999997</v>
          </cell>
          <cell r="J1655">
            <v>92747.140000000014</v>
          </cell>
          <cell r="M1655">
            <v>42733.38</v>
          </cell>
        </row>
        <row r="1656">
          <cell r="G1656">
            <v>8060.04</v>
          </cell>
          <cell r="J1656">
            <v>0</v>
          </cell>
          <cell r="M1656">
            <v>0</v>
          </cell>
        </row>
        <row r="1657">
          <cell r="G1657">
            <v>13496.960000000001</v>
          </cell>
          <cell r="J1657">
            <v>11356.36</v>
          </cell>
          <cell r="M1657">
            <v>836</v>
          </cell>
        </row>
        <row r="1658">
          <cell r="G1658">
            <v>3305.07</v>
          </cell>
          <cell r="J1658">
            <v>2971.89</v>
          </cell>
          <cell r="M1658">
            <v>601.78</v>
          </cell>
        </row>
        <row r="1659">
          <cell r="G1659">
            <v>1539.5900000000001</v>
          </cell>
          <cell r="J1659">
            <v>25</v>
          </cell>
          <cell r="M1659">
            <v>0</v>
          </cell>
        </row>
        <row r="1660">
          <cell r="G1660">
            <v>1197.07</v>
          </cell>
          <cell r="J1660">
            <v>1197.07</v>
          </cell>
          <cell r="M1660">
            <v>212.03</v>
          </cell>
        </row>
        <row r="1661">
          <cell r="G1661">
            <v>7999.66</v>
          </cell>
          <cell r="J1661">
            <v>7999.66</v>
          </cell>
          <cell r="M1661">
            <v>1325.9299999999998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3988">
          <cell r="G3988">
            <v>0</v>
          </cell>
          <cell r="J3988">
            <v>0</v>
          </cell>
          <cell r="M3988">
            <v>0</v>
          </cell>
        </row>
        <row r="3989">
          <cell r="G3989">
            <v>0</v>
          </cell>
          <cell r="J3989">
            <v>0</v>
          </cell>
          <cell r="M3989">
            <v>0</v>
          </cell>
        </row>
        <row r="3990">
          <cell r="G3990">
            <v>0</v>
          </cell>
          <cell r="J3990">
            <v>0</v>
          </cell>
          <cell r="M3990">
            <v>0</v>
          </cell>
        </row>
        <row r="3991">
          <cell r="G3991">
            <v>0</v>
          </cell>
          <cell r="J3991">
            <v>0</v>
          </cell>
          <cell r="M3991">
            <v>0</v>
          </cell>
        </row>
        <row r="3992">
          <cell r="G3992">
            <v>0</v>
          </cell>
          <cell r="J3992">
            <v>0</v>
          </cell>
          <cell r="M3992">
            <v>0</v>
          </cell>
        </row>
        <row r="3993">
          <cell r="G3993">
            <v>0</v>
          </cell>
          <cell r="J3993">
            <v>0</v>
          </cell>
          <cell r="M3993">
            <v>0</v>
          </cell>
        </row>
        <row r="3994">
          <cell r="G3994">
            <v>0</v>
          </cell>
          <cell r="J3994">
            <v>0</v>
          </cell>
          <cell r="M3994">
            <v>0</v>
          </cell>
        </row>
        <row r="3995">
          <cell r="G3995">
            <v>0</v>
          </cell>
          <cell r="J3995">
            <v>0</v>
          </cell>
          <cell r="M3995">
            <v>0</v>
          </cell>
        </row>
        <row r="3996">
          <cell r="G3996">
            <v>0</v>
          </cell>
          <cell r="J3996">
            <v>0</v>
          </cell>
          <cell r="M3996">
            <v>0</v>
          </cell>
        </row>
        <row r="3997">
          <cell r="G3997">
            <v>0</v>
          </cell>
          <cell r="J3997">
            <v>0</v>
          </cell>
          <cell r="M3997">
            <v>0</v>
          </cell>
        </row>
        <row r="3998">
          <cell r="G3998">
            <v>0</v>
          </cell>
          <cell r="J3998">
            <v>0</v>
          </cell>
          <cell r="M3998">
            <v>0</v>
          </cell>
        </row>
        <row r="3999">
          <cell r="G3999">
            <v>0</v>
          </cell>
          <cell r="J3999">
            <v>0</v>
          </cell>
          <cell r="M3999">
            <v>0</v>
          </cell>
        </row>
        <row r="4000">
          <cell r="G4000">
            <v>0</v>
          </cell>
          <cell r="J4000">
            <v>0</v>
          </cell>
          <cell r="M4000">
            <v>0</v>
          </cell>
        </row>
        <row r="4001">
          <cell r="G4001">
            <v>0</v>
          </cell>
          <cell r="J4001">
            <v>0</v>
          </cell>
          <cell r="M4001">
            <v>0</v>
          </cell>
        </row>
        <row r="4002">
          <cell r="G4002">
            <v>0</v>
          </cell>
          <cell r="J4002">
            <v>0</v>
          </cell>
          <cell r="M4002">
            <v>0</v>
          </cell>
        </row>
        <row r="4003">
          <cell r="G4003">
            <v>0</v>
          </cell>
          <cell r="J4003">
            <v>0</v>
          </cell>
          <cell r="M4003">
            <v>0</v>
          </cell>
        </row>
        <row r="4004">
          <cell r="G4004">
            <v>0</v>
          </cell>
          <cell r="J4004">
            <v>0</v>
          </cell>
          <cell r="M4004">
            <v>0</v>
          </cell>
        </row>
        <row r="4005">
          <cell r="G4005">
            <v>0</v>
          </cell>
          <cell r="J4005">
            <v>0</v>
          </cell>
          <cell r="M4005">
            <v>0</v>
          </cell>
        </row>
        <row r="4006">
          <cell r="G4006">
            <v>0</v>
          </cell>
          <cell r="J4006">
            <v>0</v>
          </cell>
          <cell r="M4006">
            <v>0</v>
          </cell>
        </row>
        <row r="4007">
          <cell r="G4007">
            <v>0</v>
          </cell>
          <cell r="J4007">
            <v>0</v>
          </cell>
          <cell r="M4007">
            <v>0</v>
          </cell>
        </row>
        <row r="4008">
          <cell r="G4008">
            <v>0</v>
          </cell>
          <cell r="J4008">
            <v>0</v>
          </cell>
          <cell r="M4008">
            <v>0</v>
          </cell>
        </row>
        <row r="4009">
          <cell r="G4009">
            <v>0</v>
          </cell>
          <cell r="J4009">
            <v>0</v>
          </cell>
          <cell r="M4009">
            <v>0</v>
          </cell>
        </row>
        <row r="4010">
          <cell r="G4010">
            <v>0</v>
          </cell>
          <cell r="J4010">
            <v>0</v>
          </cell>
          <cell r="M4010">
            <v>0</v>
          </cell>
        </row>
        <row r="4011">
          <cell r="G4011">
            <v>0</v>
          </cell>
          <cell r="J4011">
            <v>0</v>
          </cell>
          <cell r="M4011">
            <v>0</v>
          </cell>
        </row>
        <row r="4012">
          <cell r="G4012">
            <v>0</v>
          </cell>
          <cell r="J4012">
            <v>0</v>
          </cell>
          <cell r="M4012">
            <v>0</v>
          </cell>
        </row>
        <row r="4013">
          <cell r="G4013">
            <v>0</v>
          </cell>
          <cell r="J4013">
            <v>0</v>
          </cell>
          <cell r="M4013">
            <v>0</v>
          </cell>
        </row>
        <row r="4015">
          <cell r="G4015">
            <v>0</v>
          </cell>
          <cell r="J4015">
            <v>0</v>
          </cell>
          <cell r="M4015">
            <v>0</v>
          </cell>
        </row>
        <row r="4016">
          <cell r="G4016">
            <v>0</v>
          </cell>
          <cell r="J4016">
            <v>0</v>
          </cell>
          <cell r="M4016">
            <v>0</v>
          </cell>
        </row>
        <row r="4017">
          <cell r="G4017">
            <v>0</v>
          </cell>
          <cell r="J4017">
            <v>0</v>
          </cell>
          <cell r="M4017">
            <v>0</v>
          </cell>
        </row>
        <row r="4018">
          <cell r="G4018">
            <v>0</v>
          </cell>
          <cell r="J4018">
            <v>0</v>
          </cell>
          <cell r="M4018">
            <v>0</v>
          </cell>
        </row>
        <row r="4019">
          <cell r="G4019">
            <v>0</v>
          </cell>
          <cell r="J4019">
            <v>0</v>
          </cell>
          <cell r="M4019">
            <v>0</v>
          </cell>
        </row>
        <row r="4020">
          <cell r="G4020">
            <v>0</v>
          </cell>
          <cell r="J4020">
            <v>0</v>
          </cell>
          <cell r="M4020">
            <v>0</v>
          </cell>
        </row>
        <row r="4021">
          <cell r="G4021">
            <v>0</v>
          </cell>
          <cell r="J4021">
            <v>0</v>
          </cell>
          <cell r="M4021">
            <v>0</v>
          </cell>
        </row>
        <row r="4022">
          <cell r="G4022">
            <v>0</v>
          </cell>
          <cell r="J4022">
            <v>0</v>
          </cell>
          <cell r="M4022">
            <v>0</v>
          </cell>
        </row>
        <row r="4023">
          <cell r="G4023">
            <v>0</v>
          </cell>
          <cell r="J4023">
            <v>0</v>
          </cell>
          <cell r="M4023">
            <v>0</v>
          </cell>
        </row>
        <row r="4024">
          <cell r="G4024">
            <v>0</v>
          </cell>
          <cell r="J4024">
            <v>0</v>
          </cell>
          <cell r="M4024">
            <v>0</v>
          </cell>
        </row>
        <row r="4025">
          <cell r="G4025">
            <v>0</v>
          </cell>
          <cell r="J4025">
            <v>0</v>
          </cell>
          <cell r="M4025">
            <v>0</v>
          </cell>
        </row>
        <row r="4026">
          <cell r="G4026">
            <v>0</v>
          </cell>
          <cell r="J4026">
            <v>0</v>
          </cell>
          <cell r="M4026">
            <v>0</v>
          </cell>
        </row>
        <row r="4027">
          <cell r="G4027">
            <v>0</v>
          </cell>
          <cell r="J4027">
            <v>0</v>
          </cell>
          <cell r="M4027">
            <v>0</v>
          </cell>
        </row>
        <row r="4028">
          <cell r="G4028">
            <v>0</v>
          </cell>
          <cell r="J4028">
            <v>0</v>
          </cell>
          <cell r="M4028">
            <v>0</v>
          </cell>
        </row>
        <row r="4029">
          <cell r="G4029">
            <v>0</v>
          </cell>
          <cell r="J4029">
            <v>0</v>
          </cell>
          <cell r="M4029">
            <v>0</v>
          </cell>
        </row>
        <row r="4030">
          <cell r="G4030">
            <v>0</v>
          </cell>
          <cell r="J4030">
            <v>0</v>
          </cell>
          <cell r="M4030">
            <v>0</v>
          </cell>
        </row>
        <row r="4031">
          <cell r="G4031">
            <v>0</v>
          </cell>
          <cell r="J4031">
            <v>0</v>
          </cell>
          <cell r="M4031">
            <v>0</v>
          </cell>
        </row>
        <row r="4032">
          <cell r="G4032">
            <v>0</v>
          </cell>
          <cell r="J4032">
            <v>0</v>
          </cell>
          <cell r="M4032">
            <v>0</v>
          </cell>
        </row>
        <row r="4033">
          <cell r="G4033">
            <v>0</v>
          </cell>
          <cell r="J4033">
            <v>0</v>
          </cell>
          <cell r="M4033">
            <v>0</v>
          </cell>
        </row>
        <row r="4039">
          <cell r="G4039">
            <v>0</v>
          </cell>
          <cell r="J4039">
            <v>0</v>
          </cell>
          <cell r="M4039">
            <v>0</v>
          </cell>
        </row>
        <row r="4040">
          <cell r="G4040">
            <v>0</v>
          </cell>
          <cell r="J4040">
            <v>0</v>
          </cell>
          <cell r="M4040">
            <v>0</v>
          </cell>
        </row>
        <row r="4041">
          <cell r="G4041">
            <v>0</v>
          </cell>
          <cell r="J4041">
            <v>0</v>
          </cell>
          <cell r="M4041">
            <v>0</v>
          </cell>
        </row>
        <row r="4042">
          <cell r="G4042">
            <v>0</v>
          </cell>
          <cell r="J4042">
            <v>0</v>
          </cell>
          <cell r="M4042">
            <v>0</v>
          </cell>
        </row>
        <row r="4043">
          <cell r="G4043">
            <v>0</v>
          </cell>
          <cell r="J4043">
            <v>0</v>
          </cell>
          <cell r="M4043">
            <v>0</v>
          </cell>
        </row>
        <row r="4044">
          <cell r="G4044">
            <v>0</v>
          </cell>
          <cell r="J4044">
            <v>0</v>
          </cell>
          <cell r="M4044">
            <v>0</v>
          </cell>
        </row>
        <row r="4046">
          <cell r="G4046">
            <v>0</v>
          </cell>
          <cell r="J4046">
            <v>0</v>
          </cell>
          <cell r="M4046">
            <v>0</v>
          </cell>
        </row>
        <row r="4047">
          <cell r="G4047">
            <v>0</v>
          </cell>
          <cell r="J4047">
            <v>0</v>
          </cell>
          <cell r="M4047">
            <v>0</v>
          </cell>
        </row>
        <row r="4048">
          <cell r="G4048">
            <v>0</v>
          </cell>
          <cell r="J4048">
            <v>0</v>
          </cell>
          <cell r="M4048">
            <v>0</v>
          </cell>
        </row>
        <row r="4050">
          <cell r="G4050">
            <v>0</v>
          </cell>
          <cell r="J4050">
            <v>0</v>
          </cell>
          <cell r="M4050">
            <v>0</v>
          </cell>
        </row>
        <row r="4051">
          <cell r="G4051">
            <v>0</v>
          </cell>
          <cell r="J4051">
            <v>0</v>
          </cell>
          <cell r="M4051">
            <v>0</v>
          </cell>
        </row>
        <row r="4052">
          <cell r="G4052">
            <v>0</v>
          </cell>
          <cell r="J4052">
            <v>0</v>
          </cell>
          <cell r="M4052">
            <v>0</v>
          </cell>
        </row>
        <row r="4053">
          <cell r="G4053">
            <v>0</v>
          </cell>
          <cell r="J4053">
            <v>0</v>
          </cell>
          <cell r="M4053">
            <v>0</v>
          </cell>
        </row>
        <row r="4054">
          <cell r="G4054">
            <v>0</v>
          </cell>
          <cell r="J4054">
            <v>0</v>
          </cell>
          <cell r="M4054">
            <v>0</v>
          </cell>
        </row>
        <row r="4055">
          <cell r="G4055">
            <v>0</v>
          </cell>
          <cell r="J4055">
            <v>0</v>
          </cell>
          <cell r="M4055">
            <v>0</v>
          </cell>
        </row>
        <row r="4056">
          <cell r="G4056">
            <v>0</v>
          </cell>
          <cell r="J4056">
            <v>0</v>
          </cell>
          <cell r="M4056">
            <v>0</v>
          </cell>
        </row>
        <row r="4057">
          <cell r="G4057">
            <v>0</v>
          </cell>
          <cell r="J4057">
            <v>0</v>
          </cell>
          <cell r="M4057">
            <v>0</v>
          </cell>
        </row>
        <row r="4059">
          <cell r="G4059">
            <v>0</v>
          </cell>
          <cell r="J4059">
            <v>0</v>
          </cell>
          <cell r="M4059">
            <v>0</v>
          </cell>
        </row>
        <row r="4061">
          <cell r="G4061">
            <v>0</v>
          </cell>
          <cell r="J4061">
            <v>0</v>
          </cell>
          <cell r="M4061">
            <v>0</v>
          </cell>
        </row>
      </sheetData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SS PFMS  (2)"/>
      <sheetName val="budget finance"/>
      <sheetName val="CSS Total Cm Dashboard (3)"/>
      <sheetName val="CSS Total Cm Dashboard (2)"/>
      <sheetName val="Treasury budget11 2017"/>
      <sheetName val="New EAP Project"/>
      <sheetName val="Mangal FontEAPCrore "/>
      <sheetName val="Total CM Dashboard"/>
      <sheetName val="sumary(CSS lakh)"/>
      <sheetName val="Treasury withdraw"/>
      <sheetName val="ShortSumaryEAPCrore"/>
      <sheetName val="shortSumaryDistrict Crore"/>
      <sheetName val="EAP October 2018 (2)"/>
      <sheetName val="EAP October 2018"/>
      <sheetName val="shortSumaryCSS crore"/>
      <sheetName val="sumaryEAPshort(lakh)"/>
      <sheetName val="sumaryEAP(lakh)"/>
      <sheetName val="CSS october 2018"/>
      <sheetName val="CSS Diff(Sumshort)"/>
      <sheetName val="State october 2018 (2)"/>
      <sheetName val="State October 2018"/>
      <sheetName val="sumaryEAP(Crore"/>
      <sheetName val="EAP mangal"/>
      <sheetName val="EAP Short (2)"/>
      <sheetName val="EAP Short"/>
      <sheetName val="sumaryEAPt(Crore)"/>
      <sheetName val="budget2018-19EAP(Scheme)"/>
      <sheetName val="CSS october 2018 (2)"/>
      <sheetName val="CSS PFMS "/>
      <sheetName val="CSS PFMS details"/>
      <sheetName val="CSS scheme"/>
      <sheetName val=" scheme state. Css. EAP"/>
      <sheetName val="CSS Budget 2019-20(P)"/>
      <sheetName val="State Budget 2018-19(P)"/>
      <sheetName val="Total Budget summary"/>
      <sheetName val="state sector mangal"/>
      <sheetName val="Summary Stateshort"/>
      <sheetName val="CSS dept. yearwise"/>
      <sheetName val="CSS mangla (2)"/>
      <sheetName val="summary CSS short Cr"/>
      <sheetName val="Dept. wise mangal short (2)"/>
      <sheetName val="Dept. wise short"/>
      <sheetName val="diff.dept"/>
      <sheetName val="sumarytotal Depart."/>
      <sheetName val="Major Headwise hindi (2)"/>
      <sheetName val="Sector Crore"/>
      <sheetName val="sumary(MainCRORE)"/>
      <sheetName val="sumary(MainLakh)"/>
      <sheetName val="department name "/>
      <sheetName val="department name"/>
      <sheetName val="sumarytotDeptIndx"/>
      <sheetName val="budget2017-18(District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O14">
            <v>18916.740000000002</v>
          </cell>
          <cell r="R14">
            <v>3525.51</v>
          </cell>
          <cell r="AD14">
            <v>3687.6099999999997</v>
          </cell>
        </row>
        <row r="16">
          <cell r="O16">
            <v>11000.02</v>
          </cell>
          <cell r="R16">
            <v>0</v>
          </cell>
          <cell r="AD16">
            <v>5000</v>
          </cell>
        </row>
        <row r="20">
          <cell r="O20">
            <v>7307</v>
          </cell>
          <cell r="R20">
            <v>0</v>
          </cell>
          <cell r="AD20">
            <v>0</v>
          </cell>
        </row>
        <row r="31">
          <cell r="O31">
            <v>19590</v>
          </cell>
          <cell r="R31">
            <v>715.23</v>
          </cell>
          <cell r="AD31">
            <v>715.23</v>
          </cell>
        </row>
        <row r="34">
          <cell r="O34">
            <v>1650</v>
          </cell>
          <cell r="R34">
            <v>0</v>
          </cell>
          <cell r="AD34">
            <v>0</v>
          </cell>
        </row>
        <row r="36">
          <cell r="O36">
            <v>11900</v>
          </cell>
          <cell r="R36">
            <v>0</v>
          </cell>
          <cell r="AD36">
            <v>0</v>
          </cell>
        </row>
        <row r="38">
          <cell r="O38">
            <v>6000</v>
          </cell>
          <cell r="R38">
            <v>950</v>
          </cell>
          <cell r="AD38">
            <v>950</v>
          </cell>
        </row>
        <row r="42">
          <cell r="O42">
            <v>21000</v>
          </cell>
          <cell r="R42">
            <v>0</v>
          </cell>
          <cell r="AD42">
            <v>0</v>
          </cell>
        </row>
        <row r="47">
          <cell r="O47">
            <v>12900</v>
          </cell>
          <cell r="R47">
            <v>0</v>
          </cell>
          <cell r="AD47">
            <v>0</v>
          </cell>
        </row>
        <row r="53">
          <cell r="O53">
            <v>31500</v>
          </cell>
          <cell r="R53">
            <v>0</v>
          </cell>
          <cell r="AD53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57">
          <cell r="G357">
            <v>4123.3</v>
          </cell>
        </row>
        <row r="414">
          <cell r="G414">
            <v>19154.63</v>
          </cell>
          <cell r="N414">
            <v>12014.59</v>
          </cell>
          <cell r="U414">
            <v>11075.02</v>
          </cell>
        </row>
        <row r="415">
          <cell r="G415">
            <v>8365.9000000000015</v>
          </cell>
          <cell r="N415">
            <v>0</v>
          </cell>
          <cell r="U415">
            <v>0</v>
          </cell>
        </row>
        <row r="416">
          <cell r="G416">
            <v>1800</v>
          </cell>
          <cell r="N416">
            <v>0</v>
          </cell>
          <cell r="U416">
            <v>0</v>
          </cell>
        </row>
        <row r="417">
          <cell r="G417">
            <v>2419.6900000000005</v>
          </cell>
          <cell r="N417">
            <v>314.75</v>
          </cell>
          <cell r="U417">
            <v>25.450000000000003</v>
          </cell>
        </row>
        <row r="418">
          <cell r="G418">
            <v>600</v>
          </cell>
          <cell r="N418">
            <v>260</v>
          </cell>
          <cell r="U418">
            <v>0</v>
          </cell>
        </row>
        <row r="419">
          <cell r="G419">
            <v>981.8</v>
          </cell>
          <cell r="N419">
            <v>20.85</v>
          </cell>
          <cell r="U419">
            <v>0.45</v>
          </cell>
        </row>
        <row r="420">
          <cell r="G420">
            <v>9663.07</v>
          </cell>
          <cell r="N420">
            <v>2557.02</v>
          </cell>
          <cell r="U420">
            <v>732.51</v>
          </cell>
        </row>
        <row r="421">
          <cell r="G421">
            <v>650.02</v>
          </cell>
          <cell r="N421">
            <v>100</v>
          </cell>
          <cell r="U421">
            <v>0</v>
          </cell>
        </row>
        <row r="422">
          <cell r="G422">
            <v>145428.04999999999</v>
          </cell>
          <cell r="N422">
            <v>89535.72</v>
          </cell>
          <cell r="U422">
            <v>39796.69</v>
          </cell>
        </row>
        <row r="423">
          <cell r="G423">
            <v>1500</v>
          </cell>
          <cell r="N423">
            <v>875.5</v>
          </cell>
          <cell r="U423">
            <v>837</v>
          </cell>
        </row>
        <row r="424">
          <cell r="G424">
            <v>2500.0500000000002</v>
          </cell>
          <cell r="N424">
            <v>0</v>
          </cell>
          <cell r="U424">
            <v>0</v>
          </cell>
        </row>
        <row r="425">
          <cell r="G425">
            <v>6652.95</v>
          </cell>
          <cell r="N425">
            <v>26.19</v>
          </cell>
          <cell r="U425">
            <v>8.83</v>
          </cell>
        </row>
        <row r="426">
          <cell r="G426">
            <v>1000.01</v>
          </cell>
          <cell r="N426">
            <v>36.21</v>
          </cell>
          <cell r="U426">
            <v>36.21</v>
          </cell>
        </row>
        <row r="428">
          <cell r="G428">
            <v>14500.01</v>
          </cell>
          <cell r="N428">
            <v>3052.35</v>
          </cell>
          <cell r="U428">
            <v>1505.46</v>
          </cell>
        </row>
        <row r="429">
          <cell r="G429">
            <v>200</v>
          </cell>
          <cell r="N429">
            <v>0</v>
          </cell>
          <cell r="U429">
            <v>0</v>
          </cell>
        </row>
        <row r="431">
          <cell r="G431">
            <v>5.16</v>
          </cell>
          <cell r="N431">
            <v>0</v>
          </cell>
          <cell r="U431">
            <v>0</v>
          </cell>
        </row>
        <row r="432">
          <cell r="G432">
            <v>16634.900000000001</v>
          </cell>
          <cell r="N432">
            <v>8082.4800000000005</v>
          </cell>
          <cell r="U432">
            <v>5582.35</v>
          </cell>
        </row>
        <row r="433">
          <cell r="G433">
            <v>105478.36</v>
          </cell>
          <cell r="N433">
            <v>41027.43</v>
          </cell>
          <cell r="U433">
            <v>36823.4</v>
          </cell>
        </row>
        <row r="434">
          <cell r="G434">
            <v>8750</v>
          </cell>
          <cell r="N434">
            <v>1585.12</v>
          </cell>
          <cell r="U434">
            <v>1314.1399999999999</v>
          </cell>
        </row>
        <row r="435">
          <cell r="G435">
            <v>1932.09</v>
          </cell>
          <cell r="N435">
            <v>0</v>
          </cell>
          <cell r="U435">
            <v>0</v>
          </cell>
        </row>
        <row r="436">
          <cell r="G436">
            <v>1327.9</v>
          </cell>
          <cell r="N436">
            <v>9.6999999999999993</v>
          </cell>
          <cell r="U436">
            <v>6.12</v>
          </cell>
        </row>
        <row r="437">
          <cell r="G437">
            <v>4000</v>
          </cell>
          <cell r="N437">
            <v>0</v>
          </cell>
          <cell r="U437">
            <v>0</v>
          </cell>
        </row>
        <row r="438">
          <cell r="G438">
            <v>520.25</v>
          </cell>
          <cell r="N438">
            <v>20.25</v>
          </cell>
          <cell r="U438">
            <v>0</v>
          </cell>
        </row>
        <row r="439">
          <cell r="G439">
            <v>56319.439999999995</v>
          </cell>
          <cell r="N439">
            <v>45211.469999999994</v>
          </cell>
          <cell r="U439">
            <v>32967.24</v>
          </cell>
        </row>
        <row r="440">
          <cell r="G440">
            <v>6906.08</v>
          </cell>
          <cell r="N440">
            <v>713.16</v>
          </cell>
          <cell r="U440">
            <v>71.16</v>
          </cell>
        </row>
        <row r="441">
          <cell r="G441">
            <v>1000</v>
          </cell>
          <cell r="N441">
            <v>717.95</v>
          </cell>
          <cell r="U441">
            <v>717.95</v>
          </cell>
        </row>
        <row r="443">
          <cell r="G443">
            <v>22662.9</v>
          </cell>
          <cell r="N443">
            <v>5440.1500000000005</v>
          </cell>
          <cell r="U443">
            <v>218.57999999999998</v>
          </cell>
        </row>
        <row r="444">
          <cell r="G444">
            <v>58444.01</v>
          </cell>
          <cell r="N444">
            <v>8782.64</v>
          </cell>
          <cell r="U444">
            <v>8647.11</v>
          </cell>
        </row>
        <row r="450">
          <cell r="G450">
            <v>9959.23</v>
          </cell>
          <cell r="N450">
            <v>3885.9700000000003</v>
          </cell>
          <cell r="U450">
            <v>1791.84</v>
          </cell>
        </row>
        <row r="451">
          <cell r="G451">
            <v>2538.0300000000002</v>
          </cell>
          <cell r="N451">
            <v>1772.9599999999998</v>
          </cell>
          <cell r="U451">
            <v>1572.78</v>
          </cell>
        </row>
        <row r="452">
          <cell r="G452">
            <v>67818.94</v>
          </cell>
          <cell r="N452">
            <v>15389.86</v>
          </cell>
          <cell r="U452">
            <v>12322.66</v>
          </cell>
        </row>
        <row r="454">
          <cell r="G454">
            <v>22.01</v>
          </cell>
          <cell r="N454">
            <v>0</v>
          </cell>
          <cell r="U454">
            <v>0</v>
          </cell>
        </row>
        <row r="455">
          <cell r="G455">
            <v>2042.3400000000001</v>
          </cell>
          <cell r="N455">
            <v>22.36</v>
          </cell>
          <cell r="U455">
            <v>15.18</v>
          </cell>
        </row>
        <row r="456">
          <cell r="N456">
            <v>123.3</v>
          </cell>
          <cell r="U456">
            <v>58.88</v>
          </cell>
        </row>
        <row r="457">
          <cell r="G457">
            <v>47150</v>
          </cell>
          <cell r="N457">
            <v>35557.79</v>
          </cell>
          <cell r="U457">
            <v>0</v>
          </cell>
        </row>
        <row r="458">
          <cell r="G458">
            <v>1650.12</v>
          </cell>
          <cell r="N458">
            <v>93.5</v>
          </cell>
          <cell r="U458">
            <v>0</v>
          </cell>
        </row>
        <row r="459">
          <cell r="G459">
            <v>4001.04</v>
          </cell>
          <cell r="N459">
            <v>1822.6</v>
          </cell>
          <cell r="U459">
            <v>455.84000000000003</v>
          </cell>
        </row>
      </sheetData>
      <sheetData sheetId="33">
        <row r="32">
          <cell r="L32">
            <v>5150.0599999999995</v>
          </cell>
        </row>
        <row r="1589">
          <cell r="F1589">
            <v>19999.980000000003</v>
          </cell>
          <cell r="I1589">
            <v>7236.5599999999995</v>
          </cell>
        </row>
        <row r="1590">
          <cell r="F1590">
            <v>28385.059999999998</v>
          </cell>
          <cell r="I1590">
            <v>10497.4</v>
          </cell>
          <cell r="L1590">
            <v>9423.42</v>
          </cell>
        </row>
        <row r="1591">
          <cell r="F1591">
            <v>26728.989999999991</v>
          </cell>
          <cell r="I1591">
            <v>1200.97</v>
          </cell>
          <cell r="L1591">
            <v>818.25</v>
          </cell>
        </row>
        <row r="1592">
          <cell r="F1592">
            <v>33456.399999999994</v>
          </cell>
          <cell r="I1592">
            <v>11820.25</v>
          </cell>
          <cell r="L1592">
            <v>7256.37</v>
          </cell>
        </row>
        <row r="1593">
          <cell r="F1593">
            <v>99.1</v>
          </cell>
          <cell r="I1593">
            <v>48.95</v>
          </cell>
          <cell r="L1593">
            <v>15.99</v>
          </cell>
        </row>
        <row r="1594">
          <cell r="F1594">
            <v>30231.74</v>
          </cell>
          <cell r="I1594">
            <v>23719.43</v>
          </cell>
          <cell r="L1594">
            <v>8516.3599999999988</v>
          </cell>
        </row>
        <row r="1595">
          <cell r="F1595">
            <v>6911.08</v>
          </cell>
          <cell r="I1595">
            <v>955.74999999999989</v>
          </cell>
          <cell r="L1595">
            <v>705.8</v>
          </cell>
        </row>
        <row r="1596">
          <cell r="F1596">
            <v>2452.0699999999997</v>
          </cell>
          <cell r="I1596">
            <v>723.45</v>
          </cell>
          <cell r="L1596">
            <v>524.28</v>
          </cell>
        </row>
        <row r="1597">
          <cell r="F1597">
            <v>92969.59</v>
          </cell>
          <cell r="I1597">
            <v>28587.7</v>
          </cell>
          <cell r="L1597">
            <v>16536.239999999998</v>
          </cell>
        </row>
        <row r="1598">
          <cell r="F1598">
            <v>22799.140000000003</v>
          </cell>
          <cell r="I1598">
            <v>2936.66</v>
          </cell>
          <cell r="L1598">
            <v>1872.47</v>
          </cell>
        </row>
        <row r="1599">
          <cell r="F1599">
            <v>17732.669999999998</v>
          </cell>
          <cell r="I1599">
            <v>2005.2</v>
          </cell>
          <cell r="L1599">
            <v>1427.9</v>
          </cell>
        </row>
        <row r="1600">
          <cell r="F1600">
            <v>80548.009999999995</v>
          </cell>
          <cell r="I1600">
            <v>23518.940000000002</v>
          </cell>
          <cell r="L1600">
            <v>12561.9</v>
          </cell>
        </row>
        <row r="1601">
          <cell r="F1601">
            <v>7885.29</v>
          </cell>
          <cell r="I1601">
            <v>3799.54</v>
          </cell>
          <cell r="L1601">
            <v>2749.71</v>
          </cell>
        </row>
        <row r="1602">
          <cell r="F1602">
            <v>11078.79</v>
          </cell>
          <cell r="I1602">
            <v>5414.52</v>
          </cell>
          <cell r="L1602">
            <v>1958.49</v>
          </cell>
        </row>
        <row r="1603">
          <cell r="F1603">
            <v>113386.99</v>
          </cell>
          <cell r="I1603">
            <v>33739.71</v>
          </cell>
          <cell r="L1603">
            <v>19403.989999999998</v>
          </cell>
        </row>
        <row r="1604">
          <cell r="F1604">
            <v>6906.1299999999992</v>
          </cell>
          <cell r="I1604">
            <v>2247.9899999999998</v>
          </cell>
          <cell r="L1604">
            <v>1274.78</v>
          </cell>
        </row>
        <row r="1605">
          <cell r="F1605">
            <v>18929.04</v>
          </cell>
          <cell r="I1605">
            <v>760</v>
          </cell>
          <cell r="L1605">
            <v>600</v>
          </cell>
        </row>
        <row r="1606">
          <cell r="F1606">
            <v>1407.17</v>
          </cell>
          <cell r="I1606">
            <v>262.66000000000003</v>
          </cell>
          <cell r="L1606">
            <v>262.66000000000003</v>
          </cell>
        </row>
        <row r="1607">
          <cell r="F1607">
            <v>36260.25</v>
          </cell>
          <cell r="I1607">
            <v>7336.3300000000008</v>
          </cell>
          <cell r="L1607">
            <v>4309.6899999999987</v>
          </cell>
        </row>
        <row r="1608">
          <cell r="F1608">
            <v>32752.55</v>
          </cell>
          <cell r="I1608">
            <v>1070.6500000000001</v>
          </cell>
          <cell r="L1608">
            <v>675.6</v>
          </cell>
        </row>
        <row r="1609">
          <cell r="F1609">
            <v>201555.65</v>
          </cell>
          <cell r="I1609">
            <v>84178.12</v>
          </cell>
          <cell r="L1609">
            <v>46604.61</v>
          </cell>
        </row>
        <row r="1610">
          <cell r="F1610">
            <v>27804.63</v>
          </cell>
          <cell r="I1610">
            <v>11356.54</v>
          </cell>
          <cell r="L1610">
            <v>7082.03</v>
          </cell>
        </row>
        <row r="1611">
          <cell r="F1611">
            <v>2470.02</v>
          </cell>
          <cell r="I1611">
            <v>600</v>
          </cell>
          <cell r="L1611">
            <v>409.53</v>
          </cell>
        </row>
        <row r="1612">
          <cell r="F1612">
            <v>2117</v>
          </cell>
          <cell r="I1612">
            <v>741.21</v>
          </cell>
          <cell r="L1612">
            <v>171.01</v>
          </cell>
        </row>
        <row r="1613">
          <cell r="F1613">
            <v>1389.89</v>
          </cell>
          <cell r="I1613">
            <v>604.25</v>
          </cell>
          <cell r="L1613">
            <v>321.42</v>
          </cell>
        </row>
        <row r="1614">
          <cell r="F1614">
            <v>2582.58</v>
          </cell>
          <cell r="I1614">
            <v>1284.3600000000001</v>
          </cell>
          <cell r="L1614">
            <v>720.62</v>
          </cell>
        </row>
        <row r="1615">
          <cell r="F1615">
            <v>17590.079999999998</v>
          </cell>
          <cell r="I1615">
            <v>2925.3100000000004</v>
          </cell>
          <cell r="L1615">
            <v>1750.47</v>
          </cell>
        </row>
        <row r="1616">
          <cell r="F1616">
            <v>303003.28000000003</v>
          </cell>
          <cell r="I1616">
            <v>145347.56999999998</v>
          </cell>
          <cell r="L1616">
            <v>101045.23000000003</v>
          </cell>
        </row>
        <row r="1617">
          <cell r="F1617">
            <v>390086.29</v>
          </cell>
          <cell r="I1617">
            <v>177892.04</v>
          </cell>
          <cell r="L1617">
            <v>144976.54</v>
          </cell>
        </row>
        <row r="1618">
          <cell r="F1618">
            <v>52870.570000000014</v>
          </cell>
          <cell r="I1618">
            <v>24767.86</v>
          </cell>
          <cell r="L1618">
            <v>19395</v>
          </cell>
        </row>
        <row r="1619">
          <cell r="F1619">
            <v>4581.74</v>
          </cell>
          <cell r="I1619">
            <v>1021.94</v>
          </cell>
          <cell r="L1619">
            <v>729.92</v>
          </cell>
        </row>
        <row r="1620">
          <cell r="F1620">
            <v>297.02</v>
          </cell>
          <cell r="I1620">
            <v>64</v>
          </cell>
          <cell r="L1620">
            <v>12.98</v>
          </cell>
        </row>
        <row r="1621">
          <cell r="F1621">
            <v>23991.42</v>
          </cell>
          <cell r="I1621">
            <v>10039.49</v>
          </cell>
          <cell r="L1621">
            <v>7366.9</v>
          </cell>
        </row>
        <row r="1622">
          <cell r="F1622">
            <v>8055.8099999999995</v>
          </cell>
          <cell r="I1622">
            <v>1248.8399999999999</v>
          </cell>
          <cell r="L1622">
            <v>690.82999999999993</v>
          </cell>
        </row>
        <row r="1623">
          <cell r="F1623">
            <v>11090.710000000003</v>
          </cell>
          <cell r="I1623">
            <v>1262.04</v>
          </cell>
          <cell r="L1623">
            <v>727.32</v>
          </cell>
        </row>
        <row r="1624">
          <cell r="F1624">
            <v>5861.3700000000008</v>
          </cell>
          <cell r="I1624">
            <v>4071.3500000000004</v>
          </cell>
          <cell r="L1624">
            <v>455.71000000000004</v>
          </cell>
        </row>
        <row r="1625">
          <cell r="F1625">
            <v>116099.43</v>
          </cell>
          <cell r="I1625">
            <v>105799.62</v>
          </cell>
          <cell r="L1625">
            <v>45290.899999999994</v>
          </cell>
        </row>
        <row r="1626">
          <cell r="F1626">
            <v>40272.169999999991</v>
          </cell>
          <cell r="I1626">
            <v>33039.939999999995</v>
          </cell>
          <cell r="L1626">
            <v>5319.29</v>
          </cell>
        </row>
        <row r="1627">
          <cell r="F1627">
            <v>3681.1599999999994</v>
          </cell>
          <cell r="I1627">
            <v>1865.4099999999999</v>
          </cell>
          <cell r="L1627">
            <v>1320.72</v>
          </cell>
        </row>
        <row r="1628">
          <cell r="F1628">
            <v>27352.639999999996</v>
          </cell>
          <cell r="I1628">
            <v>13840.72</v>
          </cell>
          <cell r="L1628">
            <v>9567.9299999999985</v>
          </cell>
        </row>
        <row r="1629">
          <cell r="F1629">
            <v>64873.51</v>
          </cell>
          <cell r="I1629">
            <v>16459.649999999998</v>
          </cell>
          <cell r="L1629">
            <v>13789.2</v>
          </cell>
        </row>
        <row r="1630">
          <cell r="F1630">
            <v>105980.33</v>
          </cell>
          <cell r="I1630">
            <v>687.72</v>
          </cell>
          <cell r="L1630">
            <v>125.51</v>
          </cell>
        </row>
        <row r="1631">
          <cell r="F1631">
            <v>18881.57</v>
          </cell>
          <cell r="I1631">
            <v>1103.25</v>
          </cell>
          <cell r="L1631">
            <v>225.29999999999998</v>
          </cell>
        </row>
        <row r="1632">
          <cell r="F1632">
            <v>10179.42</v>
          </cell>
          <cell r="I1632">
            <v>2977.33</v>
          </cell>
          <cell r="L1632">
            <v>2129.88</v>
          </cell>
        </row>
        <row r="1638">
          <cell r="F1638">
            <v>58258.96</v>
          </cell>
          <cell r="I1638">
            <v>28707.67</v>
          </cell>
          <cell r="L1638">
            <v>17104.27</v>
          </cell>
        </row>
        <row r="1639">
          <cell r="F1639">
            <v>3762.88</v>
          </cell>
          <cell r="I1639">
            <v>454.86</v>
          </cell>
          <cell r="L1639">
            <v>235.91999999999996</v>
          </cell>
        </row>
        <row r="1640">
          <cell r="F1640">
            <v>4610.34</v>
          </cell>
          <cell r="I1640">
            <v>2180.15</v>
          </cell>
          <cell r="L1640">
            <v>734.66</v>
          </cell>
        </row>
        <row r="1641">
          <cell r="F1641">
            <v>31291.919999999998</v>
          </cell>
          <cell r="I1641">
            <v>13381.39</v>
          </cell>
          <cell r="L1641">
            <v>4376.38</v>
          </cell>
        </row>
        <row r="1642">
          <cell r="F1642">
            <v>12776.06</v>
          </cell>
          <cell r="I1642">
            <v>5090.05</v>
          </cell>
          <cell r="L1642">
            <v>2779.16</v>
          </cell>
        </row>
        <row r="1643">
          <cell r="F1643">
            <v>1548.49</v>
          </cell>
          <cell r="I1643">
            <v>673.14</v>
          </cell>
          <cell r="L1643">
            <v>506.51</v>
          </cell>
        </row>
        <row r="1645">
          <cell r="F1645">
            <v>45850.869999999995</v>
          </cell>
          <cell r="I1645">
            <v>42650.420000000006</v>
          </cell>
          <cell r="L1645">
            <v>16378.499999999996</v>
          </cell>
        </row>
        <row r="1646">
          <cell r="F1646">
            <v>30424.370000000003</v>
          </cell>
          <cell r="I1646">
            <v>14304.08</v>
          </cell>
          <cell r="L1646">
            <v>9653.86</v>
          </cell>
        </row>
        <row r="1647">
          <cell r="F1647">
            <v>10345.590000000002</v>
          </cell>
          <cell r="I1647">
            <v>3225.2200000000003</v>
          </cell>
          <cell r="L1647">
            <v>0</v>
          </cell>
        </row>
        <row r="1648">
          <cell r="F1648">
            <v>210321.61999999997</v>
          </cell>
          <cell r="I1648">
            <v>101591.15100000003</v>
          </cell>
          <cell r="L1648">
            <v>74521.241000000009</v>
          </cell>
        </row>
        <row r="1649">
          <cell r="F1649">
            <v>8060.04</v>
          </cell>
          <cell r="I1649">
            <v>3305.69</v>
          </cell>
          <cell r="L1649">
            <v>1846.38</v>
          </cell>
        </row>
        <row r="1650">
          <cell r="F1650">
            <v>13496.960000000001</v>
          </cell>
          <cell r="I1650">
            <v>11356.36</v>
          </cell>
          <cell r="L1650">
            <v>3944</v>
          </cell>
        </row>
        <row r="1651">
          <cell r="F1651">
            <v>3305.07</v>
          </cell>
          <cell r="I1651">
            <v>2971.89</v>
          </cell>
          <cell r="L1651">
            <v>1019.2199999999999</v>
          </cell>
        </row>
        <row r="1652">
          <cell r="F1652">
            <v>1539.5900000000001</v>
          </cell>
          <cell r="I1652">
            <v>25</v>
          </cell>
          <cell r="L1652">
            <v>15</v>
          </cell>
        </row>
        <row r="1653">
          <cell r="F1653">
            <v>1197.07</v>
          </cell>
          <cell r="I1653">
            <v>1197.07</v>
          </cell>
          <cell r="L1653">
            <v>363</v>
          </cell>
        </row>
        <row r="1654">
          <cell r="F1654">
            <v>7999.66</v>
          </cell>
          <cell r="I1654">
            <v>7999.66</v>
          </cell>
          <cell r="L1654">
            <v>2242.58</v>
          </cell>
        </row>
        <row r="1658">
          <cell r="F1658">
            <v>394.65000000000003</v>
          </cell>
          <cell r="I1658">
            <v>364.5</v>
          </cell>
          <cell r="L1658">
            <v>317.61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3988">
          <cell r="G3988">
            <v>0</v>
          </cell>
          <cell r="J3988">
            <v>0</v>
          </cell>
          <cell r="M3988">
            <v>0</v>
          </cell>
        </row>
        <row r="3989">
          <cell r="G3989">
            <v>0</v>
          </cell>
          <cell r="J3989">
            <v>0</v>
          </cell>
          <cell r="M3989">
            <v>0</v>
          </cell>
        </row>
        <row r="3990">
          <cell r="G3990">
            <v>0</v>
          </cell>
          <cell r="J3990">
            <v>0</v>
          </cell>
          <cell r="M3990">
            <v>0</v>
          </cell>
        </row>
        <row r="3991">
          <cell r="G3991">
            <v>0</v>
          </cell>
          <cell r="J3991">
            <v>0</v>
          </cell>
          <cell r="M3991">
            <v>0</v>
          </cell>
        </row>
        <row r="3992">
          <cell r="G3992">
            <v>0</v>
          </cell>
          <cell r="J3992">
            <v>0</v>
          </cell>
          <cell r="M3992">
            <v>0</v>
          </cell>
        </row>
        <row r="3993">
          <cell r="G3993">
            <v>0</v>
          </cell>
          <cell r="J3993">
            <v>0</v>
          </cell>
          <cell r="M3993">
            <v>0</v>
          </cell>
        </row>
        <row r="3994">
          <cell r="G3994">
            <v>0</v>
          </cell>
          <cell r="J3994">
            <v>0</v>
          </cell>
          <cell r="M3994">
            <v>0</v>
          </cell>
        </row>
        <row r="3995">
          <cell r="G3995">
            <v>0</v>
          </cell>
          <cell r="J3995">
            <v>0</v>
          </cell>
          <cell r="M3995">
            <v>0</v>
          </cell>
        </row>
        <row r="3996">
          <cell r="G3996">
            <v>0</v>
          </cell>
          <cell r="J3996">
            <v>0</v>
          </cell>
          <cell r="M3996">
            <v>0</v>
          </cell>
        </row>
        <row r="3997">
          <cell r="G3997">
            <v>0</v>
          </cell>
          <cell r="J3997">
            <v>0</v>
          </cell>
          <cell r="M3997">
            <v>0</v>
          </cell>
        </row>
        <row r="3998">
          <cell r="G3998">
            <v>0</v>
          </cell>
          <cell r="J3998">
            <v>0</v>
          </cell>
          <cell r="M3998">
            <v>0</v>
          </cell>
        </row>
        <row r="3999">
          <cell r="G3999">
            <v>0</v>
          </cell>
          <cell r="J3999">
            <v>0</v>
          </cell>
          <cell r="M3999">
            <v>0</v>
          </cell>
        </row>
        <row r="4000">
          <cell r="G4000">
            <v>0</v>
          </cell>
          <cell r="J4000">
            <v>0</v>
          </cell>
          <cell r="M4000">
            <v>0</v>
          </cell>
        </row>
        <row r="4001">
          <cell r="G4001">
            <v>0</v>
          </cell>
          <cell r="J4001">
            <v>0</v>
          </cell>
          <cell r="M4001">
            <v>0</v>
          </cell>
        </row>
        <row r="4002">
          <cell r="G4002">
            <v>0</v>
          </cell>
          <cell r="J4002">
            <v>0</v>
          </cell>
          <cell r="M4002">
            <v>0</v>
          </cell>
        </row>
        <row r="4003">
          <cell r="G4003">
            <v>0</v>
          </cell>
          <cell r="J4003">
            <v>0</v>
          </cell>
          <cell r="M4003">
            <v>0</v>
          </cell>
        </row>
        <row r="4004">
          <cell r="G4004">
            <v>0</v>
          </cell>
          <cell r="J4004">
            <v>0</v>
          </cell>
          <cell r="M4004">
            <v>0</v>
          </cell>
        </row>
        <row r="4005">
          <cell r="G4005">
            <v>0</v>
          </cell>
          <cell r="J4005">
            <v>0</v>
          </cell>
          <cell r="M4005">
            <v>0</v>
          </cell>
        </row>
        <row r="4006">
          <cell r="G4006">
            <v>0</v>
          </cell>
          <cell r="J4006">
            <v>0</v>
          </cell>
          <cell r="M4006">
            <v>0</v>
          </cell>
        </row>
        <row r="4007">
          <cell r="G4007">
            <v>0</v>
          </cell>
          <cell r="J4007">
            <v>0</v>
          </cell>
          <cell r="M4007">
            <v>0</v>
          </cell>
        </row>
        <row r="4008">
          <cell r="G4008">
            <v>0</v>
          </cell>
          <cell r="J4008">
            <v>0</v>
          </cell>
          <cell r="M4008">
            <v>0</v>
          </cell>
        </row>
        <row r="4009">
          <cell r="G4009">
            <v>0</v>
          </cell>
          <cell r="J4009">
            <v>0</v>
          </cell>
          <cell r="M4009">
            <v>0</v>
          </cell>
        </row>
        <row r="4010">
          <cell r="G4010">
            <v>0</v>
          </cell>
          <cell r="J4010">
            <v>0</v>
          </cell>
          <cell r="M4010">
            <v>0</v>
          </cell>
        </row>
        <row r="4011">
          <cell r="G4011">
            <v>0</v>
          </cell>
          <cell r="J4011">
            <v>0</v>
          </cell>
          <cell r="M4011">
            <v>0</v>
          </cell>
        </row>
        <row r="4012">
          <cell r="G4012">
            <v>0</v>
          </cell>
          <cell r="J4012">
            <v>0</v>
          </cell>
          <cell r="M4012">
            <v>0</v>
          </cell>
        </row>
        <row r="4013">
          <cell r="G4013">
            <v>0</v>
          </cell>
          <cell r="J4013">
            <v>0</v>
          </cell>
          <cell r="M4013">
            <v>0</v>
          </cell>
        </row>
        <row r="4016">
          <cell r="G4016">
            <v>0</v>
          </cell>
          <cell r="J4016">
            <v>0</v>
          </cell>
          <cell r="M4016">
            <v>0</v>
          </cell>
        </row>
        <row r="4017">
          <cell r="G4017">
            <v>0</v>
          </cell>
          <cell r="J4017">
            <v>0</v>
          </cell>
          <cell r="M4017">
            <v>0</v>
          </cell>
        </row>
        <row r="4018">
          <cell r="G4018">
            <v>0</v>
          </cell>
          <cell r="J4018">
            <v>0</v>
          </cell>
          <cell r="M4018">
            <v>0</v>
          </cell>
        </row>
        <row r="4019">
          <cell r="G4019">
            <v>0</v>
          </cell>
          <cell r="J4019">
            <v>0</v>
          </cell>
          <cell r="M4019">
            <v>0</v>
          </cell>
        </row>
        <row r="4020">
          <cell r="G4020">
            <v>0</v>
          </cell>
          <cell r="J4020">
            <v>0</v>
          </cell>
          <cell r="M4020">
            <v>0</v>
          </cell>
        </row>
        <row r="4021">
          <cell r="G4021">
            <v>0</v>
          </cell>
          <cell r="J4021">
            <v>0</v>
          </cell>
          <cell r="M4021">
            <v>0</v>
          </cell>
        </row>
        <row r="4022">
          <cell r="G4022">
            <v>0</v>
          </cell>
          <cell r="J4022">
            <v>0</v>
          </cell>
          <cell r="M4022">
            <v>0</v>
          </cell>
        </row>
        <row r="4023">
          <cell r="G4023">
            <v>0</v>
          </cell>
          <cell r="J4023">
            <v>0</v>
          </cell>
          <cell r="M4023">
            <v>0</v>
          </cell>
        </row>
        <row r="4024">
          <cell r="G4024">
            <v>0</v>
          </cell>
          <cell r="J4024">
            <v>0</v>
          </cell>
          <cell r="M4024">
            <v>0</v>
          </cell>
        </row>
        <row r="4025">
          <cell r="G4025">
            <v>0</v>
          </cell>
          <cell r="J4025">
            <v>0</v>
          </cell>
          <cell r="M4025">
            <v>0</v>
          </cell>
        </row>
        <row r="4026">
          <cell r="G4026">
            <v>0</v>
          </cell>
          <cell r="J4026">
            <v>0</v>
          </cell>
          <cell r="M4026">
            <v>0</v>
          </cell>
        </row>
        <row r="4027">
          <cell r="G4027">
            <v>0</v>
          </cell>
          <cell r="J4027">
            <v>0</v>
          </cell>
          <cell r="M4027">
            <v>0</v>
          </cell>
        </row>
        <row r="4028">
          <cell r="G4028">
            <v>0</v>
          </cell>
          <cell r="J4028">
            <v>0</v>
          </cell>
          <cell r="M4028">
            <v>0</v>
          </cell>
        </row>
        <row r="4029">
          <cell r="G4029">
            <v>0</v>
          </cell>
          <cell r="J4029">
            <v>0</v>
          </cell>
          <cell r="M4029">
            <v>0</v>
          </cell>
        </row>
        <row r="4030">
          <cell r="G4030">
            <v>0</v>
          </cell>
          <cell r="J4030">
            <v>0</v>
          </cell>
          <cell r="M4030">
            <v>0</v>
          </cell>
        </row>
        <row r="4031">
          <cell r="G4031">
            <v>0</v>
          </cell>
          <cell r="J4031">
            <v>0</v>
          </cell>
          <cell r="M4031">
            <v>0</v>
          </cell>
        </row>
        <row r="4032">
          <cell r="G4032">
            <v>0</v>
          </cell>
          <cell r="J4032">
            <v>0</v>
          </cell>
          <cell r="M4032">
            <v>0</v>
          </cell>
        </row>
        <row r="4033">
          <cell r="G4033">
            <v>0</v>
          </cell>
          <cell r="J4033">
            <v>0</v>
          </cell>
          <cell r="M4033">
            <v>0</v>
          </cell>
        </row>
        <row r="4039">
          <cell r="G4039">
            <v>0</v>
          </cell>
          <cell r="J4039">
            <v>0</v>
          </cell>
          <cell r="M4039">
            <v>0</v>
          </cell>
        </row>
        <row r="4040">
          <cell r="G4040">
            <v>0</v>
          </cell>
          <cell r="J4040">
            <v>0</v>
          </cell>
          <cell r="M4040">
            <v>0</v>
          </cell>
        </row>
        <row r="4041">
          <cell r="G4041">
            <v>0</v>
          </cell>
          <cell r="J4041">
            <v>0</v>
          </cell>
          <cell r="M4041">
            <v>0</v>
          </cell>
        </row>
        <row r="4042">
          <cell r="G4042">
            <v>0</v>
          </cell>
          <cell r="J4042">
            <v>0</v>
          </cell>
          <cell r="M4042">
            <v>0</v>
          </cell>
        </row>
        <row r="4043">
          <cell r="G4043">
            <v>0</v>
          </cell>
          <cell r="J4043">
            <v>0</v>
          </cell>
          <cell r="M4043">
            <v>0</v>
          </cell>
        </row>
        <row r="4044">
          <cell r="G4044">
            <v>0</v>
          </cell>
          <cell r="J4044">
            <v>0</v>
          </cell>
          <cell r="M4044">
            <v>0</v>
          </cell>
        </row>
        <row r="4046">
          <cell r="G4046">
            <v>0</v>
          </cell>
          <cell r="J4046">
            <v>0</v>
          </cell>
          <cell r="M4046">
            <v>0</v>
          </cell>
        </row>
        <row r="4047">
          <cell r="G4047">
            <v>0</v>
          </cell>
          <cell r="J4047">
            <v>0</v>
          </cell>
          <cell r="M4047">
            <v>0</v>
          </cell>
        </row>
        <row r="4048">
          <cell r="G4048">
            <v>0</v>
          </cell>
          <cell r="J4048">
            <v>0</v>
          </cell>
          <cell r="M4048">
            <v>0</v>
          </cell>
        </row>
        <row r="4050">
          <cell r="G4050">
            <v>0</v>
          </cell>
          <cell r="J4050">
            <v>0</v>
          </cell>
          <cell r="M4050">
            <v>0</v>
          </cell>
        </row>
        <row r="4051">
          <cell r="G4051">
            <v>0</v>
          </cell>
          <cell r="J4051">
            <v>0</v>
          </cell>
          <cell r="M4051">
            <v>0</v>
          </cell>
        </row>
        <row r="4052">
          <cell r="G4052">
            <v>0</v>
          </cell>
          <cell r="J4052">
            <v>0</v>
          </cell>
          <cell r="M4052">
            <v>0</v>
          </cell>
        </row>
        <row r="4053">
          <cell r="G4053">
            <v>0</v>
          </cell>
          <cell r="J4053">
            <v>0</v>
          </cell>
          <cell r="M4053">
            <v>0</v>
          </cell>
        </row>
        <row r="4054">
          <cell r="G4054">
            <v>0</v>
          </cell>
          <cell r="J4054">
            <v>0</v>
          </cell>
          <cell r="M4054">
            <v>0</v>
          </cell>
        </row>
        <row r="4055">
          <cell r="G4055">
            <v>0</v>
          </cell>
          <cell r="J4055">
            <v>0</v>
          </cell>
          <cell r="M4055">
            <v>0</v>
          </cell>
        </row>
        <row r="4056">
          <cell r="G4056">
            <v>0</v>
          </cell>
          <cell r="J4056">
            <v>0</v>
          </cell>
          <cell r="M4056">
            <v>0</v>
          </cell>
        </row>
        <row r="4057">
          <cell r="G4057">
            <v>0</v>
          </cell>
          <cell r="J4057">
            <v>0</v>
          </cell>
          <cell r="M4057">
            <v>0</v>
          </cell>
        </row>
        <row r="4059">
          <cell r="G4059">
            <v>0</v>
          </cell>
          <cell r="J4059">
            <v>0</v>
          </cell>
          <cell r="M4059">
            <v>0</v>
          </cell>
        </row>
        <row r="4060">
          <cell r="G4060">
            <v>0</v>
          </cell>
          <cell r="J4060">
            <v>0</v>
          </cell>
          <cell r="M4060">
            <v>0</v>
          </cell>
        </row>
        <row r="4061">
          <cell r="G4061">
            <v>0</v>
          </cell>
          <cell r="J4061">
            <v>0</v>
          </cell>
          <cell r="M4061">
            <v>0</v>
          </cell>
        </row>
      </sheetData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view="pageBreakPreview" zoomScale="60" zoomScaleNormal="70" workbookViewId="0">
      <selection activeCell="F10" sqref="F10"/>
    </sheetView>
  </sheetViews>
  <sheetFormatPr defaultRowHeight="19.5"/>
  <cols>
    <col min="1" max="1" width="5.5703125" style="27" customWidth="1"/>
    <col min="2" max="2" width="28.140625" style="27" customWidth="1"/>
    <col min="3" max="3" width="58" style="27" customWidth="1"/>
    <col min="4" max="4" width="25.85546875" style="27" customWidth="1"/>
    <col min="5" max="5" width="25.140625" style="27" customWidth="1"/>
    <col min="6" max="6" width="21.42578125" style="27" customWidth="1"/>
    <col min="7" max="7" width="20.28515625" style="27" customWidth="1"/>
    <col min="8" max="8" width="17.42578125" style="27" customWidth="1"/>
    <col min="9" max="9" width="22.28515625" style="27" customWidth="1"/>
    <col min="10" max="10" width="20.28515625" style="27" customWidth="1"/>
    <col min="11" max="16384" width="9.140625" style="26"/>
  </cols>
  <sheetData>
    <row r="1" spans="1:10" ht="59.25" customHeight="1">
      <c r="A1" s="177" t="s">
        <v>214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3.5" customHeight="1">
      <c r="A2" s="37" t="s">
        <v>88</v>
      </c>
      <c r="B2" s="178" t="s">
        <v>215</v>
      </c>
      <c r="C2" s="178"/>
      <c r="D2" s="178"/>
      <c r="E2" s="178"/>
      <c r="F2" s="178"/>
      <c r="G2" s="178"/>
      <c r="H2" s="178"/>
      <c r="I2" s="179" t="s">
        <v>177</v>
      </c>
      <c r="J2" s="179"/>
    </row>
    <row r="3" spans="1:10" ht="5.25" customHeight="1">
      <c r="A3" s="180"/>
      <c r="B3" s="180"/>
      <c r="C3" s="180"/>
      <c r="D3" s="114"/>
      <c r="E3" s="114"/>
      <c r="F3" s="113"/>
      <c r="G3" s="113"/>
    </row>
    <row r="4" spans="1:10" ht="0.75" hidden="1" customHeight="1">
      <c r="A4" s="36"/>
      <c r="B4" s="35"/>
      <c r="C4" s="35"/>
      <c r="D4" s="35"/>
      <c r="E4" s="35"/>
      <c r="F4" s="35"/>
      <c r="G4" s="35"/>
      <c r="H4" s="34"/>
      <c r="I4" s="34"/>
      <c r="J4" s="33"/>
    </row>
    <row r="5" spans="1:10" s="31" customFormat="1" ht="108" customHeight="1">
      <c r="A5" s="101" t="s">
        <v>170</v>
      </c>
      <c r="B5" s="112" t="s">
        <v>1</v>
      </c>
      <c r="C5" s="112" t="s">
        <v>155</v>
      </c>
      <c r="D5" s="117" t="s">
        <v>156</v>
      </c>
      <c r="E5" s="117" t="s">
        <v>157</v>
      </c>
      <c r="F5" s="112" t="s">
        <v>158</v>
      </c>
      <c r="G5" s="112" t="s">
        <v>159</v>
      </c>
      <c r="H5" s="118" t="s">
        <v>7</v>
      </c>
      <c r="I5" s="112" t="s">
        <v>160</v>
      </c>
      <c r="J5" s="112" t="s">
        <v>161</v>
      </c>
    </row>
    <row r="6" spans="1:10" s="31" customFormat="1" ht="16.5" customHeight="1">
      <c r="A6" s="32">
        <v>0</v>
      </c>
      <c r="B6" s="119">
        <v>1</v>
      </c>
      <c r="C6" s="119">
        <v>2</v>
      </c>
      <c r="D6" s="119">
        <v>3</v>
      </c>
      <c r="E6" s="119">
        <v>4</v>
      </c>
      <c r="F6" s="120">
        <v>5</v>
      </c>
      <c r="G6" s="120">
        <v>6</v>
      </c>
      <c r="H6" s="121">
        <v>7</v>
      </c>
      <c r="I6" s="120">
        <v>8</v>
      </c>
      <c r="J6" s="120">
        <v>9</v>
      </c>
    </row>
    <row r="7" spans="1:10" s="31" customFormat="1" ht="54.75" customHeight="1">
      <c r="A7" s="183">
        <v>1</v>
      </c>
      <c r="B7" s="181" t="s">
        <v>87</v>
      </c>
      <c r="C7" s="164" t="s">
        <v>197</v>
      </c>
      <c r="D7" s="119"/>
      <c r="E7" s="119"/>
      <c r="F7" s="172">
        <v>18.3264</v>
      </c>
      <c r="G7" s="172">
        <v>11.926400000000001</v>
      </c>
      <c r="H7" s="173">
        <v>11.0503</v>
      </c>
      <c r="I7" s="30">
        <f>G7/F7*100</f>
        <v>65.077702112799031</v>
      </c>
      <c r="J7" s="30">
        <f>H7/G7*100</f>
        <v>92.654111886235569</v>
      </c>
    </row>
    <row r="8" spans="1:10" ht="69.75" customHeight="1">
      <c r="A8" s="184"/>
      <c r="B8" s="182"/>
      <c r="C8" s="127" t="s">
        <v>209</v>
      </c>
      <c r="D8" s="127"/>
      <c r="E8" s="126">
        <v>1070</v>
      </c>
      <c r="F8" s="172">
        <v>15.35</v>
      </c>
      <c r="G8" s="172">
        <v>11.4</v>
      </c>
      <c r="H8" s="173">
        <v>7.0357000000000003</v>
      </c>
      <c r="I8" s="30">
        <f t="shared" ref="I8:I26" si="0">G8/F8*100</f>
        <v>74.267100977198695</v>
      </c>
      <c r="J8" s="30">
        <f t="shared" ref="J8:J26" si="1">H8/G8*100</f>
        <v>61.716666666666661</v>
      </c>
    </row>
    <row r="9" spans="1:10" ht="40.5" customHeight="1">
      <c r="A9" s="108"/>
      <c r="B9" s="174" t="s">
        <v>77</v>
      </c>
      <c r="C9" s="175"/>
      <c r="D9" s="111"/>
      <c r="E9" s="122"/>
      <c r="F9" s="172">
        <v>33.676400000000001</v>
      </c>
      <c r="G9" s="172">
        <v>23.3264</v>
      </c>
      <c r="H9" s="173">
        <v>18.085999999999999</v>
      </c>
      <c r="I9" s="30">
        <f t="shared" si="0"/>
        <v>69.266311125892315</v>
      </c>
      <c r="J9" s="30">
        <f t="shared" si="1"/>
        <v>77.534467384594279</v>
      </c>
    </row>
    <row r="10" spans="1:10" ht="70.5" customHeight="1">
      <c r="A10" s="110">
        <v>2</v>
      </c>
      <c r="B10" s="115" t="s">
        <v>147</v>
      </c>
      <c r="C10" s="168" t="s">
        <v>144</v>
      </c>
      <c r="D10" s="127" t="s">
        <v>162</v>
      </c>
      <c r="E10" s="132">
        <v>807</v>
      </c>
      <c r="F10" s="172">
        <v>90.000100000000003</v>
      </c>
      <c r="G10" s="172">
        <v>85</v>
      </c>
      <c r="H10" s="173">
        <v>78.665999999999997</v>
      </c>
      <c r="I10" s="30">
        <f t="shared" si="0"/>
        <v>94.444339506289438</v>
      </c>
      <c r="J10" s="30">
        <f t="shared" si="1"/>
        <v>92.548235294117646</v>
      </c>
    </row>
    <row r="11" spans="1:10" ht="84.75" customHeight="1">
      <c r="A11" s="109">
        <v>3</v>
      </c>
      <c r="B11" s="115" t="s">
        <v>86</v>
      </c>
      <c r="C11" s="168" t="s">
        <v>85</v>
      </c>
      <c r="D11" s="127" t="s">
        <v>163</v>
      </c>
      <c r="E11" s="123">
        <v>2789.27</v>
      </c>
      <c r="F11" s="172">
        <v>50.000100000000003</v>
      </c>
      <c r="G11" s="172">
        <v>50</v>
      </c>
      <c r="H11" s="173">
        <v>17.898499999999999</v>
      </c>
      <c r="I11" s="30">
        <f t="shared" si="0"/>
        <v>99.9998000004</v>
      </c>
      <c r="J11" s="30">
        <f t="shared" si="1"/>
        <v>35.796999999999997</v>
      </c>
    </row>
    <row r="12" spans="1:10" ht="88.5" customHeight="1">
      <c r="A12" s="144"/>
      <c r="B12" s="165" t="s">
        <v>84</v>
      </c>
      <c r="C12" s="167" t="s">
        <v>198</v>
      </c>
      <c r="D12" s="127"/>
      <c r="E12" s="126"/>
      <c r="F12" s="172">
        <v>56.727200000000003</v>
      </c>
      <c r="G12" s="172">
        <v>0</v>
      </c>
      <c r="H12" s="173">
        <v>0</v>
      </c>
      <c r="I12" s="30">
        <f t="shared" si="0"/>
        <v>0</v>
      </c>
      <c r="J12" s="30">
        <v>0</v>
      </c>
    </row>
    <row r="13" spans="1:10" ht="76.5" customHeight="1">
      <c r="A13" s="108">
        <v>5</v>
      </c>
      <c r="B13" s="115" t="s">
        <v>33</v>
      </c>
      <c r="C13" s="169" t="s">
        <v>154</v>
      </c>
      <c r="D13" s="107" t="s">
        <v>153</v>
      </c>
      <c r="E13" s="126">
        <v>2432.56</v>
      </c>
      <c r="F13" s="172">
        <v>0.6</v>
      </c>
      <c r="G13" s="172">
        <v>0</v>
      </c>
      <c r="H13" s="173">
        <v>0</v>
      </c>
      <c r="I13" s="30">
        <f t="shared" si="0"/>
        <v>0</v>
      </c>
      <c r="J13" s="30">
        <v>0</v>
      </c>
    </row>
    <row r="14" spans="1:10" ht="81.75" customHeight="1">
      <c r="A14" s="108">
        <v>6</v>
      </c>
      <c r="B14" s="116" t="s">
        <v>83</v>
      </c>
      <c r="C14" s="169" t="s">
        <v>169</v>
      </c>
      <c r="D14" s="127"/>
      <c r="E14" s="126"/>
      <c r="F14" s="172">
        <v>1.0001</v>
      </c>
      <c r="G14" s="172">
        <v>0</v>
      </c>
      <c r="H14" s="173">
        <v>0</v>
      </c>
      <c r="I14" s="30">
        <f t="shared" si="0"/>
        <v>0</v>
      </c>
      <c r="J14" s="30">
        <v>0</v>
      </c>
    </row>
    <row r="15" spans="1:10" ht="92.25" customHeight="1">
      <c r="A15" s="108">
        <v>7</v>
      </c>
      <c r="B15" s="116" t="s">
        <v>82</v>
      </c>
      <c r="C15" s="168" t="s">
        <v>171</v>
      </c>
      <c r="D15" s="127" t="s">
        <v>164</v>
      </c>
      <c r="E15" s="126">
        <v>638</v>
      </c>
      <c r="F15" s="172">
        <v>200</v>
      </c>
      <c r="G15" s="172">
        <v>100</v>
      </c>
      <c r="H15" s="173">
        <v>100</v>
      </c>
      <c r="I15" s="30">
        <f t="shared" si="0"/>
        <v>50</v>
      </c>
      <c r="J15" s="30">
        <f t="shared" si="1"/>
        <v>100</v>
      </c>
    </row>
    <row r="16" spans="1:10" ht="83.25" customHeight="1">
      <c r="A16" s="108">
        <v>8</v>
      </c>
      <c r="B16" s="116" t="s">
        <v>81</v>
      </c>
      <c r="C16" s="168" t="s">
        <v>167</v>
      </c>
      <c r="D16" s="127" t="s">
        <v>165</v>
      </c>
      <c r="E16" s="126">
        <v>975</v>
      </c>
      <c r="F16" s="172">
        <v>387.38</v>
      </c>
      <c r="G16" s="172">
        <v>256.7133</v>
      </c>
      <c r="H16" s="173">
        <v>142.7653</v>
      </c>
      <c r="I16" s="30">
        <f t="shared" si="0"/>
        <v>66.269115597088131</v>
      </c>
      <c r="J16" s="30">
        <f t="shared" si="1"/>
        <v>55.612739971010463</v>
      </c>
    </row>
    <row r="17" spans="1:10" ht="105" customHeight="1">
      <c r="A17" s="183">
        <v>9</v>
      </c>
      <c r="B17" s="204" t="s">
        <v>174</v>
      </c>
      <c r="C17" s="167" t="s">
        <v>199</v>
      </c>
      <c r="D17" s="142"/>
      <c r="E17" s="133"/>
      <c r="F17" s="172">
        <v>169.73509999999999</v>
      </c>
      <c r="G17" s="172">
        <v>153.595</v>
      </c>
      <c r="H17" s="173">
        <v>90.940899999999999</v>
      </c>
      <c r="I17" s="30">
        <f t="shared" si="0"/>
        <v>90.491006279785395</v>
      </c>
      <c r="J17" s="30">
        <f t="shared" si="1"/>
        <v>59.208242455809113</v>
      </c>
    </row>
    <row r="18" spans="1:10" ht="47.25" customHeight="1">
      <c r="A18" s="207"/>
      <c r="B18" s="205"/>
      <c r="C18" s="167" t="s">
        <v>213</v>
      </c>
      <c r="D18" s="142"/>
      <c r="E18" s="133"/>
      <c r="F18" s="172">
        <v>25</v>
      </c>
      <c r="G18" s="172">
        <v>0</v>
      </c>
      <c r="H18" s="173">
        <v>0</v>
      </c>
      <c r="I18" s="30">
        <f t="shared" si="0"/>
        <v>0</v>
      </c>
      <c r="J18" s="30">
        <v>0</v>
      </c>
    </row>
    <row r="19" spans="1:10" ht="47.25" customHeight="1">
      <c r="A19" s="184"/>
      <c r="B19" s="206"/>
      <c r="C19" s="167" t="s">
        <v>77</v>
      </c>
      <c r="D19" s="142"/>
      <c r="E19" s="133"/>
      <c r="F19" s="172">
        <v>194.73509999999999</v>
      </c>
      <c r="G19" s="172">
        <v>153.595</v>
      </c>
      <c r="H19" s="173">
        <v>90.940899999999999</v>
      </c>
      <c r="I19" s="30">
        <f t="shared" si="0"/>
        <v>78.873813708982098</v>
      </c>
      <c r="J19" s="30">
        <f t="shared" si="1"/>
        <v>59.208242455809113</v>
      </c>
    </row>
    <row r="20" spans="1:10" ht="46.5" customHeight="1">
      <c r="A20" s="183">
        <v>10</v>
      </c>
      <c r="B20" s="204" t="s">
        <v>80</v>
      </c>
      <c r="C20" s="171" t="s">
        <v>200</v>
      </c>
      <c r="D20" s="127"/>
      <c r="E20" s="126"/>
      <c r="F20" s="172">
        <v>225</v>
      </c>
      <c r="G20" s="172">
        <v>200</v>
      </c>
      <c r="H20" s="173">
        <v>200</v>
      </c>
      <c r="I20" s="30">
        <f t="shared" si="0"/>
        <v>88.888888888888886</v>
      </c>
      <c r="J20" s="30">
        <f t="shared" si="1"/>
        <v>100</v>
      </c>
    </row>
    <row r="21" spans="1:10" ht="68.25" customHeight="1">
      <c r="A21" s="207"/>
      <c r="B21" s="205"/>
      <c r="C21" s="171" t="s">
        <v>212</v>
      </c>
      <c r="D21" s="127"/>
      <c r="E21" s="126"/>
      <c r="F21" s="172">
        <v>11</v>
      </c>
      <c r="G21" s="172">
        <v>0</v>
      </c>
      <c r="H21" s="173">
        <v>0</v>
      </c>
      <c r="I21" s="30">
        <f t="shared" si="0"/>
        <v>0</v>
      </c>
      <c r="J21" s="30">
        <v>0</v>
      </c>
    </row>
    <row r="22" spans="1:10" ht="46.5" customHeight="1">
      <c r="A22" s="184"/>
      <c r="B22" s="206"/>
      <c r="C22" s="171" t="s">
        <v>77</v>
      </c>
      <c r="D22" s="127"/>
      <c r="E22" s="126"/>
      <c r="F22" s="172">
        <v>236</v>
      </c>
      <c r="G22" s="172">
        <v>200</v>
      </c>
      <c r="H22" s="173">
        <v>200</v>
      </c>
      <c r="I22" s="30">
        <f t="shared" si="0"/>
        <v>84.745762711864401</v>
      </c>
      <c r="J22" s="30">
        <f t="shared" si="1"/>
        <v>100</v>
      </c>
    </row>
    <row r="23" spans="1:10" ht="47.25" customHeight="1">
      <c r="A23" s="105">
        <v>11</v>
      </c>
      <c r="B23" s="97" t="s">
        <v>151</v>
      </c>
      <c r="C23" s="168" t="s">
        <v>173</v>
      </c>
      <c r="D23" s="107" t="s">
        <v>153</v>
      </c>
      <c r="E23" s="124"/>
      <c r="F23" s="172">
        <v>40</v>
      </c>
      <c r="G23" s="172">
        <v>0</v>
      </c>
      <c r="H23" s="173">
        <v>0</v>
      </c>
      <c r="I23" s="30">
        <f t="shared" si="0"/>
        <v>0</v>
      </c>
      <c r="J23" s="30">
        <v>0</v>
      </c>
    </row>
    <row r="24" spans="1:10" ht="88.5" customHeight="1">
      <c r="A24" s="105">
        <v>12</v>
      </c>
      <c r="B24" s="97" t="s">
        <v>150</v>
      </c>
      <c r="C24" s="170" t="s">
        <v>168</v>
      </c>
      <c r="D24" s="166"/>
      <c r="E24" s="126">
        <v>640.1</v>
      </c>
      <c r="F24" s="172">
        <v>200</v>
      </c>
      <c r="G24" s="172">
        <v>45</v>
      </c>
      <c r="H24" s="173">
        <v>45</v>
      </c>
      <c r="I24" s="30">
        <f t="shared" si="0"/>
        <v>22.5</v>
      </c>
      <c r="J24" s="30">
        <f t="shared" si="1"/>
        <v>100</v>
      </c>
    </row>
    <row r="25" spans="1:10" ht="50.25" customHeight="1">
      <c r="A25" s="143">
        <v>13</v>
      </c>
      <c r="B25" s="97" t="s">
        <v>210</v>
      </c>
      <c r="C25" s="168" t="s">
        <v>211</v>
      </c>
      <c r="D25" s="106"/>
      <c r="E25" s="125"/>
      <c r="F25" s="172">
        <v>20</v>
      </c>
      <c r="G25" s="172">
        <v>0</v>
      </c>
      <c r="H25" s="173">
        <v>0</v>
      </c>
      <c r="I25" s="30">
        <f t="shared" si="0"/>
        <v>0</v>
      </c>
      <c r="J25" s="30">
        <v>0</v>
      </c>
    </row>
    <row r="26" spans="1:10" ht="84.75" customHeight="1">
      <c r="A26" s="105">
        <v>14</v>
      </c>
      <c r="B26" s="97" t="s">
        <v>78</v>
      </c>
      <c r="C26" s="127" t="s">
        <v>175</v>
      </c>
      <c r="D26" s="127" t="s">
        <v>166</v>
      </c>
      <c r="E26" s="126">
        <v>237</v>
      </c>
      <c r="F26" s="172">
        <v>40</v>
      </c>
      <c r="G26" s="172">
        <v>0</v>
      </c>
      <c r="H26" s="173">
        <v>0</v>
      </c>
      <c r="I26" s="30">
        <f t="shared" si="0"/>
        <v>0</v>
      </c>
      <c r="J26" s="30">
        <v>0</v>
      </c>
    </row>
    <row r="27" spans="1:10" ht="43.5" customHeight="1">
      <c r="A27" s="104"/>
      <c r="B27" s="128"/>
      <c r="C27" s="29" t="s">
        <v>77</v>
      </c>
      <c r="D27" s="103"/>
      <c r="E27" s="103"/>
      <c r="F27" s="28">
        <f>+F9+F10+F11+F12+F13+F14+F15+F16+F19+F22+F23+F24+F25+F26</f>
        <v>1550.1190000000001</v>
      </c>
      <c r="G27" s="28">
        <f>+G9+G10+G11+G12+G13+G14+G15+G16+G19+G22+G23+G24+G25+G26</f>
        <v>913.63470000000007</v>
      </c>
      <c r="H27" s="28">
        <f>+H9+H10+H11+H12+H13+H14+H15+H16+H19+H22+H23+H24+H25+H26</f>
        <v>693.35670000000005</v>
      </c>
      <c r="I27" s="28">
        <f t="shared" ref="I9:I27" si="2">G27/F27*100</f>
        <v>58.939649149516903</v>
      </c>
      <c r="J27" s="28">
        <f t="shared" ref="J27" si="3">H27/G27*100</f>
        <v>75.88992624732839</v>
      </c>
    </row>
    <row r="28" spans="1:10" ht="39.75" customHeight="1"/>
    <row r="29" spans="1:10" ht="40.5" customHeight="1">
      <c r="A29" s="102" t="s">
        <v>152</v>
      </c>
      <c r="B29" s="176"/>
      <c r="C29" s="176"/>
      <c r="D29" s="176"/>
      <c r="E29" s="176"/>
      <c r="F29" s="176"/>
      <c r="G29" s="176"/>
      <c r="H29" s="176"/>
      <c r="I29" s="176"/>
      <c r="J29" s="176"/>
    </row>
  </sheetData>
  <mergeCells count="12">
    <mergeCell ref="B9:C9"/>
    <mergeCell ref="B29:J29"/>
    <mergeCell ref="A1:J1"/>
    <mergeCell ref="B2:H2"/>
    <mergeCell ref="I2:J2"/>
    <mergeCell ref="A3:C3"/>
    <mergeCell ref="B7:B8"/>
    <mergeCell ref="A7:A8"/>
    <mergeCell ref="B20:B22"/>
    <mergeCell ref="A20:A22"/>
    <mergeCell ref="B17:B19"/>
    <mergeCell ref="A17:A19"/>
  </mergeCells>
  <printOptions horizontalCentered="1"/>
  <pageMargins left="0.39370078740157483" right="0.15748031496062992" top="0.35433070866141736" bottom="0.23622047244094491" header="0.19685039370078741" footer="0"/>
  <pageSetup paperSize="9" scale="55" orientation="landscape" r:id="rId1"/>
  <headerFooter alignWithMargins="0">
    <oddFooter>Page &amp;P&amp;R&amp;Z&amp;F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T55"/>
  <sheetViews>
    <sheetView view="pageBreakPreview" zoomScale="85" zoomScaleSheetLayoutView="85" workbookViewId="0">
      <selection activeCell="C2" sqref="C2:L2"/>
    </sheetView>
  </sheetViews>
  <sheetFormatPr defaultRowHeight="12.75"/>
  <cols>
    <col min="1" max="1" width="7" customWidth="1"/>
    <col min="2" max="2" width="6.140625" customWidth="1"/>
    <col min="3" max="3" width="40.42578125" customWidth="1"/>
    <col min="4" max="4" width="0.28515625" hidden="1" customWidth="1"/>
    <col min="5" max="5" width="0.140625" hidden="1" customWidth="1"/>
    <col min="6" max="6" width="4.85546875" hidden="1" customWidth="1"/>
    <col min="7" max="8" width="0.140625" hidden="1" customWidth="1"/>
    <col min="9" max="9" width="0.28515625" hidden="1" customWidth="1"/>
    <col min="10" max="10" width="25.140625" customWidth="1"/>
    <col min="11" max="11" width="20.28515625" customWidth="1"/>
    <col min="12" max="12" width="19.140625" customWidth="1"/>
    <col min="13" max="13" width="10.85546875" hidden="1" customWidth="1"/>
    <col min="14" max="15" width="0.140625" hidden="1" customWidth="1"/>
    <col min="16" max="16" width="10.28515625" hidden="1" customWidth="1"/>
    <col min="17" max="17" width="9.42578125" hidden="1" customWidth="1"/>
    <col min="18" max="18" width="2.42578125" hidden="1" customWidth="1"/>
    <col min="19" max="19" width="28" customWidth="1"/>
    <col min="20" max="20" width="28.140625" customWidth="1"/>
  </cols>
  <sheetData>
    <row r="1" spans="2:20" ht="30" customHeight="1">
      <c r="C1" s="185" t="s">
        <v>207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</row>
    <row r="2" spans="2:20" ht="30.75" customHeight="1">
      <c r="C2" s="188" t="s">
        <v>202</v>
      </c>
      <c r="D2" s="188"/>
      <c r="E2" s="188"/>
      <c r="F2" s="188"/>
      <c r="G2" s="188"/>
      <c r="H2" s="188"/>
      <c r="I2" s="188"/>
      <c r="J2" s="188"/>
      <c r="K2" s="188"/>
      <c r="L2" s="188"/>
      <c r="S2" s="186" t="s">
        <v>176</v>
      </c>
      <c r="T2" s="187"/>
    </row>
    <row r="3" spans="2:20" ht="52.5" customHeight="1">
      <c r="B3" s="130" t="s">
        <v>0</v>
      </c>
      <c r="C3" s="58" t="s">
        <v>1</v>
      </c>
      <c r="D3" s="58" t="s">
        <v>2</v>
      </c>
      <c r="E3" s="58" t="s">
        <v>3</v>
      </c>
      <c r="F3" s="58" t="s">
        <v>4</v>
      </c>
      <c r="G3" s="58" t="s">
        <v>2</v>
      </c>
      <c r="H3" s="58" t="s">
        <v>3</v>
      </c>
      <c r="I3" s="58" t="s">
        <v>4</v>
      </c>
      <c r="J3" s="58" t="s">
        <v>5</v>
      </c>
      <c r="K3" s="58" t="s">
        <v>6</v>
      </c>
      <c r="L3" s="58" t="s">
        <v>7</v>
      </c>
      <c r="M3" s="58" t="s">
        <v>2</v>
      </c>
      <c r="N3" s="58" t="s">
        <v>3</v>
      </c>
      <c r="O3" s="58" t="s">
        <v>4</v>
      </c>
      <c r="P3" s="58" t="s">
        <v>98</v>
      </c>
      <c r="Q3" s="58" t="s">
        <v>9</v>
      </c>
      <c r="R3" s="58" t="s">
        <v>97</v>
      </c>
      <c r="S3" s="58" t="s">
        <v>11</v>
      </c>
      <c r="T3" s="58" t="s">
        <v>12</v>
      </c>
    </row>
    <row r="4" spans="2:20" ht="14.25" customHeight="1">
      <c r="B4" s="57"/>
      <c r="C4" s="57">
        <v>1</v>
      </c>
      <c r="D4" s="56"/>
      <c r="E4" s="55"/>
      <c r="F4" s="55"/>
      <c r="G4" s="56"/>
      <c r="H4" s="55"/>
      <c r="I4" s="55"/>
      <c r="J4" s="57">
        <v>2</v>
      </c>
      <c r="K4" s="57">
        <v>3</v>
      </c>
      <c r="L4" s="57">
        <v>4</v>
      </c>
      <c r="M4" s="57"/>
      <c r="N4" s="57"/>
      <c r="O4" s="57"/>
      <c r="P4" s="57"/>
      <c r="Q4" s="57"/>
      <c r="R4" s="57"/>
      <c r="S4" s="59">
        <v>5</v>
      </c>
      <c r="T4" s="59">
        <v>6</v>
      </c>
    </row>
    <row r="5" spans="2:20" ht="27" customHeight="1">
      <c r="B5" s="51">
        <v>1</v>
      </c>
      <c r="C5" s="52" t="s">
        <v>14</v>
      </c>
      <c r="D5" s="45">
        <f>'[1]budget2017-18(District)'!G3988</f>
        <v>0</v>
      </c>
      <c r="E5" s="45">
        <f>'[1]budget2017-18(District)'!J3988</f>
        <v>0</v>
      </c>
      <c r="F5" s="45">
        <f>'[1]budget2017-18(District)'!M3988</f>
        <v>0</v>
      </c>
      <c r="G5" s="45">
        <f>'[1]State Budget 2018-19(P)'!G1596</f>
        <v>19999.980000000003</v>
      </c>
      <c r="H5" s="45">
        <f>'[1]State Budget 2018-19(P)'!J1596</f>
        <v>6980.57</v>
      </c>
      <c r="I5" s="45">
        <f>'[1]State Budget 2018-19(P)'!M1596</f>
        <v>2971.06</v>
      </c>
      <c r="J5" s="49">
        <v>436.3762999999999</v>
      </c>
      <c r="K5" s="49">
        <v>283.14070000000004</v>
      </c>
      <c r="L5" s="49">
        <v>283.01670000000001</v>
      </c>
      <c r="M5" s="49"/>
      <c r="N5" s="49"/>
      <c r="O5" s="49"/>
      <c r="P5" s="48">
        <v>22123.165199999999</v>
      </c>
      <c r="Q5" s="48">
        <v>19623.069499999998</v>
      </c>
      <c r="R5" s="48">
        <v>18219.991999999998</v>
      </c>
      <c r="S5" s="146">
        <f>K5/J5*100</f>
        <v>64.884527413610698</v>
      </c>
      <c r="T5" s="146">
        <f t="shared" ref="T5:T50" si="0">L5/K5*100</f>
        <v>99.956205519022873</v>
      </c>
    </row>
    <row r="6" spans="2:20" ht="27.95" customHeight="1">
      <c r="B6" s="51">
        <v>2</v>
      </c>
      <c r="C6" s="52" t="s">
        <v>17</v>
      </c>
      <c r="D6" s="45">
        <f>'[1]budget2017-18(District)'!G3991</f>
        <v>0</v>
      </c>
      <c r="E6" s="45">
        <f>'[1]budget2017-18(District)'!J3991</f>
        <v>0</v>
      </c>
      <c r="F6" s="45">
        <f>'[1]budget2017-18(District)'!M3991</f>
        <v>0</v>
      </c>
      <c r="G6" s="45">
        <f>'[1]State Budget 2018-19(P)'!G1599</f>
        <v>33456.399999999994</v>
      </c>
      <c r="H6" s="45">
        <f>'[1]State Budget 2018-19(P)'!J1599</f>
        <v>10868.610000000002</v>
      </c>
      <c r="I6" s="45">
        <f>'[1]State Budget 2018-19(P)'!M1599</f>
        <v>3754.83</v>
      </c>
      <c r="J6" s="49">
        <v>158.39490000000001</v>
      </c>
      <c r="K6" s="49">
        <v>30.580499999999997</v>
      </c>
      <c r="L6" s="49">
        <v>28.660499999999999</v>
      </c>
      <c r="M6" s="49"/>
      <c r="N6" s="49"/>
      <c r="O6" s="49"/>
      <c r="P6" s="48">
        <v>35519.473400000003</v>
      </c>
      <c r="Q6" s="48">
        <v>33117.700700000001</v>
      </c>
      <c r="R6" s="48">
        <v>32344.51070000001</v>
      </c>
      <c r="S6" s="146">
        <f t="shared" ref="S6:S49" si="1">K6/J6*100</f>
        <v>19.306492822685577</v>
      </c>
      <c r="T6" s="146">
        <f t="shared" si="0"/>
        <v>93.72148918428411</v>
      </c>
    </row>
    <row r="7" spans="2:20" ht="24" customHeight="1">
      <c r="B7" s="51">
        <v>3</v>
      </c>
      <c r="C7" s="52" t="s">
        <v>87</v>
      </c>
      <c r="D7" s="45">
        <f>'[1]budget2017-18(District)'!G3992</f>
        <v>0</v>
      </c>
      <c r="E7" s="45">
        <f>'[1]budget2017-18(District)'!J3992</f>
        <v>0</v>
      </c>
      <c r="F7" s="45">
        <f>'[1]budget2017-18(District)'!M3992</f>
        <v>0</v>
      </c>
      <c r="G7" s="45">
        <f>'[1]State Budget 2018-19(P)'!G1600</f>
        <v>99.1</v>
      </c>
      <c r="H7" s="45">
        <f>'[1]State Budget 2018-19(P)'!J1600</f>
        <v>45.7</v>
      </c>
      <c r="I7" s="45">
        <f>'[1]State Budget 2018-19(P)'!M1600</f>
        <v>11.24</v>
      </c>
      <c r="J7" s="49">
        <v>99.57</v>
      </c>
      <c r="K7" s="49">
        <v>26.360499999999998</v>
      </c>
      <c r="L7" s="49">
        <v>6.05</v>
      </c>
      <c r="M7" s="49" t="e">
        <v>#REF!</v>
      </c>
      <c r="N7" s="49" t="e">
        <v>#REF!</v>
      </c>
      <c r="O7" s="49" t="e">
        <v>#REF!</v>
      </c>
      <c r="P7" s="48" t="e">
        <v>#REF!</v>
      </c>
      <c r="Q7" s="48" t="e">
        <v>#REF!</v>
      </c>
      <c r="R7" s="48" t="e">
        <v>#REF!</v>
      </c>
      <c r="S7" s="146">
        <f t="shared" si="1"/>
        <v>26.474339660540323</v>
      </c>
      <c r="T7" s="146">
        <f t="shared" si="0"/>
        <v>22.951006240397565</v>
      </c>
    </row>
    <row r="8" spans="2:20" ht="27.95" customHeight="1">
      <c r="B8" s="51">
        <v>4</v>
      </c>
      <c r="C8" s="52" t="s">
        <v>19</v>
      </c>
      <c r="D8" s="45">
        <f>'[1]budget2017-18(District)'!G3993</f>
        <v>0</v>
      </c>
      <c r="E8" s="45">
        <f>'[1]budget2017-18(District)'!J3993</f>
        <v>0</v>
      </c>
      <c r="F8" s="45">
        <f>'[1]budget2017-18(District)'!M3993</f>
        <v>0</v>
      </c>
      <c r="G8" s="45">
        <f>'[1]State Budget 2018-19(P)'!G1601</f>
        <v>30231.74</v>
      </c>
      <c r="H8" s="45">
        <f>'[1]State Budget 2018-19(P)'!J1601</f>
        <v>23409.040000000001</v>
      </c>
      <c r="I8" s="45">
        <f>'[1]State Budget 2018-19(P)'!M1601</f>
        <v>4887.57</v>
      </c>
      <c r="J8" s="49">
        <v>68.045599999999993</v>
      </c>
      <c r="K8" s="49">
        <v>24.372600000000002</v>
      </c>
      <c r="L8" s="49">
        <v>24.080400000000004</v>
      </c>
      <c r="M8" s="49"/>
      <c r="N8" s="49"/>
      <c r="O8" s="49"/>
      <c r="P8" s="48">
        <v>27527.968099999998</v>
      </c>
      <c r="Q8" s="48">
        <v>27153.973099999999</v>
      </c>
      <c r="R8" s="48">
        <v>24561.541599999993</v>
      </c>
      <c r="S8" s="146">
        <f t="shared" si="1"/>
        <v>35.818039667517084</v>
      </c>
      <c r="T8" s="146">
        <f t="shared" si="0"/>
        <v>98.801112724945241</v>
      </c>
    </row>
    <row r="9" spans="2:20" ht="22.5" customHeight="1">
      <c r="B9" s="51">
        <v>5</v>
      </c>
      <c r="C9" s="52" t="s">
        <v>192</v>
      </c>
      <c r="D9" s="45">
        <f>'[1]budget2017-18(District)'!G3994</f>
        <v>0</v>
      </c>
      <c r="E9" s="45">
        <f>'[1]budget2017-18(District)'!J3994</f>
        <v>0</v>
      </c>
      <c r="F9" s="45">
        <f>'[1]budget2017-18(District)'!M3994</f>
        <v>0</v>
      </c>
      <c r="G9" s="45">
        <f>'[1]State Budget 2018-19(P)'!G1602</f>
        <v>6911.08</v>
      </c>
      <c r="H9" s="45">
        <f>'[1]State Budget 2018-19(P)'!J1602</f>
        <v>0</v>
      </c>
      <c r="I9" s="45">
        <f>'[1]State Budget 2018-19(P)'!M1602</f>
        <v>0</v>
      </c>
      <c r="J9" s="49">
        <v>1.5</v>
      </c>
      <c r="K9" s="49">
        <v>0.54700000000000004</v>
      </c>
      <c r="L9" s="49">
        <v>0.54700000000000004</v>
      </c>
      <c r="M9" s="49"/>
      <c r="N9" s="49"/>
      <c r="O9" s="49"/>
      <c r="P9" s="48">
        <v>8837.7275000000009</v>
      </c>
      <c r="Q9" s="48">
        <v>7533.2949999999983</v>
      </c>
      <c r="R9" s="48">
        <v>7295.1849999999995</v>
      </c>
      <c r="S9" s="146">
        <f t="shared" si="1"/>
        <v>36.466666666666669</v>
      </c>
      <c r="T9" s="146">
        <f t="shared" si="0"/>
        <v>100</v>
      </c>
    </row>
    <row r="10" spans="2:20" ht="23.25" customHeight="1">
      <c r="B10" s="51">
        <v>6</v>
      </c>
      <c r="C10" s="52" t="s">
        <v>20</v>
      </c>
      <c r="D10" s="45">
        <f>'[1]budget2017-18(District)'!G3995</f>
        <v>0</v>
      </c>
      <c r="E10" s="45">
        <f>'[1]budget2017-18(District)'!J3995</f>
        <v>0</v>
      </c>
      <c r="F10" s="45">
        <f>'[1]budget2017-18(District)'!M3995</f>
        <v>0</v>
      </c>
      <c r="G10" s="45">
        <f>'[1]State Budget 2018-19(P)'!G1603</f>
        <v>2452.0699999999997</v>
      </c>
      <c r="H10" s="45">
        <f>'[1]State Budget 2018-19(P)'!J1603</f>
        <v>559.14</v>
      </c>
      <c r="I10" s="45">
        <f>'[1]State Budget 2018-19(P)'!M1603</f>
        <v>228.91</v>
      </c>
      <c r="J10" s="49">
        <v>47.292000000000002</v>
      </c>
      <c r="K10" s="49">
        <v>8.6876999999999995</v>
      </c>
      <c r="L10" s="49">
        <v>8.6876999999999995</v>
      </c>
      <c r="M10" s="49"/>
      <c r="N10" s="49"/>
      <c r="O10" s="49"/>
      <c r="P10" s="48">
        <v>2840.8622</v>
      </c>
      <c r="Q10" s="48">
        <v>1925.6276000000003</v>
      </c>
      <c r="R10" s="48">
        <v>1802.2775999999999</v>
      </c>
      <c r="S10" s="146">
        <f t="shared" si="1"/>
        <v>18.370337477797509</v>
      </c>
      <c r="T10" s="146">
        <f t="shared" si="0"/>
        <v>100</v>
      </c>
    </row>
    <row r="11" spans="2:20" ht="23.25" customHeight="1">
      <c r="B11" s="51">
        <v>7</v>
      </c>
      <c r="C11" s="52" t="s">
        <v>21</v>
      </c>
      <c r="D11" s="45">
        <f>'[1]budget2017-18(District)'!G3996</f>
        <v>0</v>
      </c>
      <c r="E11" s="45">
        <f>'[1]budget2017-18(District)'!J3996</f>
        <v>0</v>
      </c>
      <c r="F11" s="45">
        <f>'[1]budget2017-18(District)'!M3996</f>
        <v>0</v>
      </c>
      <c r="G11" s="45">
        <f>'[1]State Budget 2018-19(P)'!G1604</f>
        <v>92969.59</v>
      </c>
      <c r="H11" s="45">
        <f>'[1]State Budget 2018-19(P)'!J1604</f>
        <v>25195.43</v>
      </c>
      <c r="I11" s="45">
        <f>'[1]State Budget 2018-19(P)'!M1604</f>
        <v>9468.239999999998</v>
      </c>
      <c r="J11" s="49">
        <v>145.1703</v>
      </c>
      <c r="K11" s="49">
        <v>60.048599999999993</v>
      </c>
      <c r="L11" s="49">
        <v>57.743500000000004</v>
      </c>
      <c r="M11" s="49" t="e">
        <v>#REF!</v>
      </c>
      <c r="N11" s="49" t="e">
        <v>#REF!</v>
      </c>
      <c r="O11" s="49" t="e">
        <v>#REF!</v>
      </c>
      <c r="P11" s="48" t="e">
        <v>#REF!</v>
      </c>
      <c r="Q11" s="48" t="e">
        <v>#REF!</v>
      </c>
      <c r="R11" s="48" t="e">
        <v>#REF!</v>
      </c>
      <c r="S11" s="146">
        <f t="shared" si="1"/>
        <v>41.364245992465399</v>
      </c>
      <c r="T11" s="146">
        <f t="shared" si="0"/>
        <v>96.161276033079886</v>
      </c>
    </row>
    <row r="12" spans="2:20" ht="27.75" customHeight="1">
      <c r="B12" s="51">
        <v>8</v>
      </c>
      <c r="C12" s="52" t="s">
        <v>22</v>
      </c>
      <c r="D12" s="45">
        <f>'[1]budget2017-18(District)'!G3997</f>
        <v>0</v>
      </c>
      <c r="E12" s="45">
        <f>'[1]budget2017-18(District)'!J3997</f>
        <v>0</v>
      </c>
      <c r="F12" s="45">
        <f>'[1]budget2017-18(District)'!M3997</f>
        <v>0</v>
      </c>
      <c r="G12" s="45">
        <f>'[1]State Budget 2018-19(P)'!G1605</f>
        <v>22799.140000000003</v>
      </c>
      <c r="H12" s="45">
        <f>'[1]State Budget 2018-19(P)'!J1605</f>
        <v>2936.66</v>
      </c>
      <c r="I12" s="45">
        <f>'[1]State Budget 2018-19(P)'!M1605</f>
        <v>1164.23</v>
      </c>
      <c r="J12" s="49">
        <v>432.21020000000004</v>
      </c>
      <c r="K12" s="49">
        <v>403.71</v>
      </c>
      <c r="L12" s="49">
        <v>402.17</v>
      </c>
      <c r="M12" s="49"/>
      <c r="N12" s="49"/>
      <c r="O12" s="49"/>
      <c r="P12" s="48">
        <v>11915.900800000003</v>
      </c>
      <c r="Q12" s="48">
        <v>10759.625000000002</v>
      </c>
      <c r="R12" s="48">
        <v>10607.635000000002</v>
      </c>
      <c r="S12" s="146">
        <f t="shared" si="1"/>
        <v>93.405939980130029</v>
      </c>
      <c r="T12" s="146">
        <f t="shared" si="0"/>
        <v>99.618538059498164</v>
      </c>
    </row>
    <row r="13" spans="2:20" ht="27.75" customHeight="1">
      <c r="B13" s="51">
        <v>9</v>
      </c>
      <c r="C13" s="52" t="s">
        <v>24</v>
      </c>
      <c r="D13" s="45"/>
      <c r="E13" s="45"/>
      <c r="F13" s="45"/>
      <c r="G13" s="45"/>
      <c r="H13" s="45"/>
      <c r="I13" s="45"/>
      <c r="J13" s="49">
        <v>3117.3483000000001</v>
      </c>
      <c r="K13" s="49">
        <v>2249.8315999999995</v>
      </c>
      <c r="L13" s="49">
        <v>1676.905</v>
      </c>
      <c r="M13" s="49"/>
      <c r="N13" s="49"/>
      <c r="O13" s="49"/>
      <c r="P13" s="48"/>
      <c r="Q13" s="48"/>
      <c r="R13" s="48"/>
      <c r="S13" s="146">
        <f t="shared" si="1"/>
        <v>72.171325866923482</v>
      </c>
      <c r="T13" s="146">
        <f t="shared" si="0"/>
        <v>74.534689618547461</v>
      </c>
    </row>
    <row r="14" spans="2:20" ht="24" customHeight="1">
      <c r="B14" s="51">
        <v>10</v>
      </c>
      <c r="C14" s="52" t="s">
        <v>25</v>
      </c>
      <c r="D14" s="45">
        <f>'[1]budget2017-18(District)'!G3999</f>
        <v>0</v>
      </c>
      <c r="E14" s="45">
        <f>'[1]budget2017-18(District)'!J3999</f>
        <v>0</v>
      </c>
      <c r="F14" s="45">
        <f>'[1]budget2017-18(District)'!M3999</f>
        <v>0</v>
      </c>
      <c r="G14" s="45">
        <f>'[1]State Budget 2018-19(P)'!G1607</f>
        <v>80548.009999999995</v>
      </c>
      <c r="H14" s="45">
        <f>'[1]State Budget 2018-19(P)'!J1607</f>
        <v>13575.83</v>
      </c>
      <c r="I14" s="45">
        <f>'[1]State Budget 2018-19(P)'!M1607</f>
        <v>5563.03</v>
      </c>
      <c r="J14" s="49">
        <v>90.380099999999999</v>
      </c>
      <c r="K14" s="49">
        <v>45.62469999999999</v>
      </c>
      <c r="L14" s="49">
        <v>45.62469999999999</v>
      </c>
      <c r="M14" s="49" t="e">
        <v>#REF!</v>
      </c>
      <c r="N14" s="49" t="e">
        <v>#REF!</v>
      </c>
      <c r="O14" s="49" t="e">
        <v>#REF!</v>
      </c>
      <c r="P14" s="48" t="e">
        <v>#REF!</v>
      </c>
      <c r="Q14" s="48" t="e">
        <v>#REF!</v>
      </c>
      <c r="R14" s="48" t="e">
        <v>#REF!</v>
      </c>
      <c r="S14" s="146">
        <f t="shared" si="1"/>
        <v>50.480913386907069</v>
      </c>
      <c r="T14" s="146">
        <f t="shared" si="0"/>
        <v>100</v>
      </c>
    </row>
    <row r="15" spans="2:20" ht="24" customHeight="1">
      <c r="B15" s="51">
        <v>11</v>
      </c>
      <c r="C15" s="52" t="s">
        <v>27</v>
      </c>
      <c r="D15" s="45"/>
      <c r="E15" s="45"/>
      <c r="F15" s="45"/>
      <c r="G15" s="45"/>
      <c r="H15" s="45"/>
      <c r="I15" s="45"/>
      <c r="J15" s="49">
        <v>25.500300000000003</v>
      </c>
      <c r="K15" s="49">
        <v>2.7738499999999999</v>
      </c>
      <c r="L15" s="49">
        <v>2.7738499999999999</v>
      </c>
      <c r="M15" s="49"/>
      <c r="N15" s="49"/>
      <c r="O15" s="49"/>
      <c r="P15" s="48"/>
      <c r="Q15" s="48"/>
      <c r="R15" s="48"/>
      <c r="S15" s="146">
        <f t="shared" si="1"/>
        <v>10.877715164135322</v>
      </c>
      <c r="T15" s="146">
        <f t="shared" si="0"/>
        <v>100</v>
      </c>
    </row>
    <row r="16" spans="2:20" ht="26.25" customHeight="1">
      <c r="B16" s="51">
        <v>12</v>
      </c>
      <c r="C16" s="52" t="s">
        <v>96</v>
      </c>
      <c r="D16" s="45">
        <f>'[1]budget2017-18(District)'!G4002</f>
        <v>0</v>
      </c>
      <c r="E16" s="45">
        <f>'[1]budget2017-18(District)'!J4002</f>
        <v>0</v>
      </c>
      <c r="F16" s="45">
        <f>'[1]budget2017-18(District)'!M4002</f>
        <v>0</v>
      </c>
      <c r="G16" s="45">
        <f>'[1]State Budget 2018-19(P)'!G1610</f>
        <v>113386.99</v>
      </c>
      <c r="H16" s="45">
        <f>'[1]State Budget 2018-19(P)'!J1610</f>
        <v>33102.339999999997</v>
      </c>
      <c r="I16" s="45">
        <f>'[1]State Budget 2018-19(P)'!M1610</f>
        <v>4269.5</v>
      </c>
      <c r="J16" s="49">
        <v>80.209999999999994</v>
      </c>
      <c r="K16" s="49">
        <v>23.8215</v>
      </c>
      <c r="L16" s="49">
        <v>23.8215</v>
      </c>
      <c r="M16" s="49"/>
      <c r="N16" s="49"/>
      <c r="O16" s="49"/>
      <c r="P16" s="48">
        <v>115668.3753</v>
      </c>
      <c r="Q16" s="48">
        <v>72964.329892399997</v>
      </c>
      <c r="R16" s="48">
        <v>63910.8799</v>
      </c>
      <c r="S16" s="146">
        <f t="shared" si="1"/>
        <v>29.698915347213568</v>
      </c>
      <c r="T16" s="146">
        <f t="shared" si="0"/>
        <v>100</v>
      </c>
    </row>
    <row r="17" spans="2:20" ht="27.95" customHeight="1">
      <c r="B17" s="51">
        <v>13</v>
      </c>
      <c r="C17" s="52" t="s">
        <v>29</v>
      </c>
      <c r="D17" s="45">
        <f>'[1]budget2017-18(District)'!G4003</f>
        <v>0</v>
      </c>
      <c r="E17" s="45">
        <f>'[1]budget2017-18(District)'!J4003</f>
        <v>0</v>
      </c>
      <c r="F17" s="45">
        <f>'[1]budget2017-18(District)'!M4003</f>
        <v>0</v>
      </c>
      <c r="G17" s="45">
        <f>'[1]State Budget 2018-19(P)'!G1611</f>
        <v>6906.1299999999992</v>
      </c>
      <c r="H17" s="45">
        <f>'[1]State Budget 2018-19(P)'!J1611</f>
        <v>1873.73</v>
      </c>
      <c r="I17" s="45">
        <f>'[1]State Budget 2018-19(P)'!M1611</f>
        <v>710.87</v>
      </c>
      <c r="J17" s="49">
        <v>233</v>
      </c>
      <c r="K17" s="49">
        <v>38.743400000000001</v>
      </c>
      <c r="L17" s="49">
        <v>4.2931999999999997</v>
      </c>
      <c r="M17" s="49"/>
      <c r="N17" s="49"/>
      <c r="O17" s="49"/>
      <c r="P17" s="48">
        <v>7154.5517999999993</v>
      </c>
      <c r="Q17" s="48">
        <v>6085.1215000000002</v>
      </c>
      <c r="R17" s="48">
        <v>5340.0434999999998</v>
      </c>
      <c r="S17" s="146">
        <f t="shared" si="1"/>
        <v>16.628068669527899</v>
      </c>
      <c r="T17" s="146">
        <f t="shared" si="0"/>
        <v>11.081113170243189</v>
      </c>
    </row>
    <row r="18" spans="2:20" ht="27.95" customHeight="1">
      <c r="B18" s="51">
        <v>14</v>
      </c>
      <c r="C18" s="52" t="s">
        <v>148</v>
      </c>
      <c r="D18" s="45"/>
      <c r="E18" s="45"/>
      <c r="F18" s="45"/>
      <c r="G18" s="45"/>
      <c r="H18" s="45"/>
      <c r="I18" s="45"/>
      <c r="J18" s="49">
        <v>1.1394</v>
      </c>
      <c r="K18" s="49">
        <v>0</v>
      </c>
      <c r="L18" s="49">
        <v>0</v>
      </c>
      <c r="M18" s="49"/>
      <c r="N18" s="49"/>
      <c r="O18" s="49"/>
      <c r="P18" s="48"/>
      <c r="Q18" s="48"/>
      <c r="R18" s="48"/>
      <c r="S18" s="146">
        <f t="shared" si="1"/>
        <v>0</v>
      </c>
      <c r="T18" s="146">
        <v>0</v>
      </c>
    </row>
    <row r="19" spans="2:20" ht="21.75" customHeight="1">
      <c r="B19" s="51">
        <v>15</v>
      </c>
      <c r="C19" s="52" t="s">
        <v>79</v>
      </c>
      <c r="D19" s="45"/>
      <c r="E19" s="45"/>
      <c r="F19" s="45"/>
      <c r="G19" s="45"/>
      <c r="H19" s="45"/>
      <c r="I19" s="45"/>
      <c r="J19" s="49">
        <v>17.1143</v>
      </c>
      <c r="K19" s="49">
        <v>17.1142</v>
      </c>
      <c r="L19" s="49">
        <v>17.1142</v>
      </c>
      <c r="M19" s="49"/>
      <c r="N19" s="49"/>
      <c r="O19" s="49"/>
      <c r="P19" s="48"/>
      <c r="Q19" s="48"/>
      <c r="R19" s="48"/>
      <c r="S19" s="146">
        <f t="shared" si="1"/>
        <v>99.999415693309103</v>
      </c>
      <c r="T19" s="146">
        <f t="shared" si="0"/>
        <v>100</v>
      </c>
    </row>
    <row r="20" spans="2:20" ht="21.75" customHeight="1">
      <c r="B20" s="51">
        <v>16</v>
      </c>
      <c r="C20" s="52" t="s">
        <v>193</v>
      </c>
      <c r="D20" s="45"/>
      <c r="E20" s="45"/>
      <c r="F20" s="45"/>
      <c r="G20" s="45"/>
      <c r="H20" s="45"/>
      <c r="I20" s="45"/>
      <c r="J20" s="49">
        <v>5</v>
      </c>
      <c r="K20" s="49">
        <v>1.6666999999999998</v>
      </c>
      <c r="L20" s="49">
        <v>1.6666999999999998</v>
      </c>
      <c r="M20" s="49"/>
      <c r="N20" s="49"/>
      <c r="O20" s="49"/>
      <c r="P20" s="48"/>
      <c r="Q20" s="48"/>
      <c r="R20" s="48"/>
      <c r="S20" s="146">
        <f t="shared" si="1"/>
        <v>33.333999999999996</v>
      </c>
      <c r="T20" s="146">
        <f t="shared" si="0"/>
        <v>100</v>
      </c>
    </row>
    <row r="21" spans="2:20" ht="21.75" customHeight="1">
      <c r="B21" s="51">
        <v>17</v>
      </c>
      <c r="C21" s="99" t="s">
        <v>33</v>
      </c>
      <c r="D21" s="45"/>
      <c r="E21" s="45"/>
      <c r="F21" s="45"/>
      <c r="G21" s="45"/>
      <c r="H21" s="45"/>
      <c r="I21" s="45"/>
      <c r="J21" s="49">
        <v>460</v>
      </c>
      <c r="K21" s="49">
        <v>356.13379999999995</v>
      </c>
      <c r="L21" s="49">
        <v>351.07349999999997</v>
      </c>
      <c r="M21" s="49"/>
      <c r="N21" s="49"/>
      <c r="O21" s="49"/>
      <c r="P21" s="48"/>
      <c r="Q21" s="48"/>
      <c r="R21" s="48"/>
      <c r="S21" s="146">
        <f t="shared" si="1"/>
        <v>77.420391304347817</v>
      </c>
      <c r="T21" s="146">
        <f t="shared" si="0"/>
        <v>98.579101450072983</v>
      </c>
    </row>
    <row r="22" spans="2:20" ht="22.5" customHeight="1">
      <c r="B22" s="51">
        <v>18</v>
      </c>
      <c r="C22" s="52" t="s">
        <v>110</v>
      </c>
      <c r="D22" s="45">
        <f>'[1]budget2017-18(District)'!G4008</f>
        <v>0</v>
      </c>
      <c r="E22" s="45">
        <f>'[1]budget2017-18(District)'!J4008</f>
        <v>0</v>
      </c>
      <c r="F22" s="45">
        <f>'[1]budget2017-18(District)'!M4008</f>
        <v>0</v>
      </c>
      <c r="G22" s="45">
        <f>'[1]State Budget 2018-19(P)'!G1616</f>
        <v>201555.65</v>
      </c>
      <c r="H22" s="45">
        <f>'[1]State Budget 2018-19(P)'!J1616</f>
        <v>62742.44</v>
      </c>
      <c r="I22" s="45">
        <f>'[1]State Budget 2018-19(P)'!M1616</f>
        <v>21696.21</v>
      </c>
      <c r="J22" s="49">
        <v>3.5000999999999998</v>
      </c>
      <c r="K22" s="49">
        <v>0</v>
      </c>
      <c r="L22" s="49">
        <v>0</v>
      </c>
      <c r="M22" s="49" t="e">
        <v>#REF!</v>
      </c>
      <c r="N22" s="49" t="e">
        <v>#REF!</v>
      </c>
      <c r="O22" s="49" t="e">
        <v>#REF!</v>
      </c>
      <c r="P22" s="48" t="e">
        <v>#REF!</v>
      </c>
      <c r="Q22" s="48" t="e">
        <v>#REF!</v>
      </c>
      <c r="R22" s="48" t="e">
        <v>#REF!</v>
      </c>
      <c r="S22" s="146">
        <f t="shared" si="1"/>
        <v>0</v>
      </c>
      <c r="T22" s="146">
        <v>0</v>
      </c>
    </row>
    <row r="23" spans="2:20" ht="22.5" customHeight="1">
      <c r="B23" s="51">
        <v>19</v>
      </c>
      <c r="C23" s="52" t="s">
        <v>194</v>
      </c>
      <c r="D23" s="45"/>
      <c r="E23" s="45"/>
      <c r="F23" s="45"/>
      <c r="G23" s="45"/>
      <c r="H23" s="45"/>
      <c r="I23" s="45"/>
      <c r="J23" s="49">
        <v>39.119999999999997</v>
      </c>
      <c r="K23" s="49">
        <v>17.097899999999999</v>
      </c>
      <c r="L23" s="49">
        <v>16.828699999999998</v>
      </c>
      <c r="M23" s="49"/>
      <c r="N23" s="49"/>
      <c r="O23" s="49"/>
      <c r="P23" s="48"/>
      <c r="Q23" s="48"/>
      <c r="R23" s="48"/>
      <c r="S23" s="146">
        <f t="shared" si="1"/>
        <v>43.706288343558278</v>
      </c>
      <c r="T23" s="146">
        <f t="shared" si="0"/>
        <v>98.425537639125267</v>
      </c>
    </row>
    <row r="24" spans="2:20" ht="22.5" customHeight="1">
      <c r="B24" s="51">
        <v>20</v>
      </c>
      <c r="C24" s="52" t="s">
        <v>195</v>
      </c>
      <c r="D24" s="45"/>
      <c r="E24" s="45"/>
      <c r="F24" s="45"/>
      <c r="G24" s="45"/>
      <c r="H24" s="45"/>
      <c r="I24" s="45"/>
      <c r="J24" s="49">
        <v>3.27E-2</v>
      </c>
      <c r="K24" s="49">
        <v>3.27E-2</v>
      </c>
      <c r="L24" s="49">
        <v>3.2599999999999997E-2</v>
      </c>
      <c r="M24" s="49"/>
      <c r="N24" s="49"/>
      <c r="O24" s="49"/>
      <c r="P24" s="48"/>
      <c r="Q24" s="48"/>
      <c r="R24" s="48"/>
      <c r="S24" s="146">
        <f t="shared" si="1"/>
        <v>100</v>
      </c>
      <c r="T24" s="146">
        <f t="shared" si="0"/>
        <v>99.694189602446471</v>
      </c>
    </row>
    <row r="25" spans="2:20" ht="27.95" customHeight="1">
      <c r="B25" s="51">
        <v>21</v>
      </c>
      <c r="C25" s="52" t="s">
        <v>38</v>
      </c>
      <c r="D25" s="45"/>
      <c r="E25" s="45"/>
      <c r="F25" s="45"/>
      <c r="G25" s="45"/>
      <c r="H25" s="45"/>
      <c r="I25" s="45"/>
      <c r="J25" s="49">
        <v>2.0000999999999998</v>
      </c>
      <c r="K25" s="49">
        <v>0</v>
      </c>
      <c r="L25" s="49">
        <v>0</v>
      </c>
      <c r="M25" s="49"/>
      <c r="N25" s="49"/>
      <c r="O25" s="49"/>
      <c r="P25" s="48"/>
      <c r="Q25" s="48"/>
      <c r="R25" s="48"/>
      <c r="S25" s="146">
        <f t="shared" si="1"/>
        <v>0</v>
      </c>
      <c r="T25" s="146">
        <v>0</v>
      </c>
    </row>
    <row r="26" spans="2:20" ht="24" customHeight="1">
      <c r="B26" s="51">
        <v>22</v>
      </c>
      <c r="C26" s="52" t="s">
        <v>196</v>
      </c>
      <c r="D26" s="45">
        <f>'[1]budget2017-18(District)'!G4015</f>
        <v>0</v>
      </c>
      <c r="E26" s="45">
        <f>'[1]budget2017-18(District)'!J4015</f>
        <v>0</v>
      </c>
      <c r="F26" s="45">
        <f>'[1]budget2017-18(District)'!M4015</f>
        <v>0</v>
      </c>
      <c r="G26" s="45" t="e">
        <f>'[1]State Budget 2018-19(P)'!#REF!</f>
        <v>#REF!</v>
      </c>
      <c r="H26" s="45" t="e">
        <f>'[1]State Budget 2018-19(P)'!#REF!</f>
        <v>#REF!</v>
      </c>
      <c r="I26" s="45" t="e">
        <f>'[1]State Budget 2018-19(P)'!#REF!</f>
        <v>#REF!</v>
      </c>
      <c r="J26" s="49">
        <v>177.37720000000002</v>
      </c>
      <c r="K26" s="49">
        <v>146.65780000000001</v>
      </c>
      <c r="L26" s="49">
        <v>146.65780000000001</v>
      </c>
      <c r="M26" s="49"/>
      <c r="N26" s="49"/>
      <c r="O26" s="49"/>
      <c r="P26" s="48"/>
      <c r="Q26" s="48"/>
      <c r="R26" s="48"/>
      <c r="S26" s="146">
        <f t="shared" si="1"/>
        <v>82.681314171156146</v>
      </c>
      <c r="T26" s="146">
        <f t="shared" si="0"/>
        <v>100</v>
      </c>
    </row>
    <row r="27" spans="2:20" ht="21" customHeight="1">
      <c r="B27" s="51">
        <v>23</v>
      </c>
      <c r="C27" s="52" t="s">
        <v>40</v>
      </c>
      <c r="D27" s="45">
        <f>'[1]budget2017-18(District)'!G4016</f>
        <v>0</v>
      </c>
      <c r="E27" s="45">
        <f>'[1]budget2017-18(District)'!J4016</f>
        <v>0</v>
      </c>
      <c r="F27" s="45">
        <f>'[1]budget2017-18(District)'!M4016</f>
        <v>0</v>
      </c>
      <c r="G27" s="45">
        <f>'[1]State Budget 2018-19(P)'!G1622</f>
        <v>17590.079999999998</v>
      </c>
      <c r="H27" s="45">
        <f>'[1]State Budget 2018-19(P)'!J1622</f>
        <v>2017.3300000000002</v>
      </c>
      <c r="I27" s="45">
        <f>'[1]State Budget 2018-19(P)'!M1622</f>
        <v>608.08000000000004</v>
      </c>
      <c r="J27" s="49">
        <v>1492.9009999999998</v>
      </c>
      <c r="K27" s="49">
        <v>1364.9008999999999</v>
      </c>
      <c r="L27" s="49">
        <v>1293.8915999999999</v>
      </c>
      <c r="M27" s="49" t="e">
        <v>#REF!</v>
      </c>
      <c r="N27" s="49" t="e">
        <v>#REF!</v>
      </c>
      <c r="O27" s="49" t="e">
        <v>#REF!</v>
      </c>
      <c r="P27" s="48" t="e">
        <v>#REF!</v>
      </c>
      <c r="Q27" s="48" t="e">
        <v>#REF!</v>
      </c>
      <c r="R27" s="48" t="e">
        <v>#REF!</v>
      </c>
      <c r="S27" s="146">
        <f t="shared" si="1"/>
        <v>91.426082506475652</v>
      </c>
      <c r="T27" s="146">
        <f t="shared" si="0"/>
        <v>94.797475772783216</v>
      </c>
    </row>
    <row r="28" spans="2:20" ht="26.25" customHeight="1">
      <c r="B28" s="51">
        <v>24</v>
      </c>
      <c r="C28" s="52" t="s">
        <v>41</v>
      </c>
      <c r="D28" s="45">
        <f>'[1]budget2017-18(District)'!G4017</f>
        <v>0</v>
      </c>
      <c r="E28" s="45">
        <f>'[1]budget2017-18(District)'!J4017</f>
        <v>0</v>
      </c>
      <c r="F28" s="45">
        <f>'[1]budget2017-18(District)'!M4017</f>
        <v>0</v>
      </c>
      <c r="G28" s="45">
        <f>'[1]State Budget 2018-19(P)'!G1623</f>
        <v>303003.28000000003</v>
      </c>
      <c r="H28" s="45">
        <f>'[1]State Budget 2018-19(P)'!J1623</f>
        <v>139676.37</v>
      </c>
      <c r="I28" s="45">
        <f>'[1]State Budget 2018-19(P)'!M1623</f>
        <v>75766.17</v>
      </c>
      <c r="J28" s="49">
        <v>58.4</v>
      </c>
      <c r="K28" s="49">
        <v>26.860700000000001</v>
      </c>
      <c r="L28" s="49">
        <v>26.860700000000001</v>
      </c>
      <c r="M28" s="49"/>
      <c r="N28" s="49"/>
      <c r="O28" s="49"/>
      <c r="P28" s="48">
        <v>323209.83729999996</v>
      </c>
      <c r="Q28" s="48">
        <v>317139.78889999999</v>
      </c>
      <c r="R28" s="48">
        <v>289241.43379999994</v>
      </c>
      <c r="S28" s="146">
        <f t="shared" si="1"/>
        <v>45.994349315068497</v>
      </c>
      <c r="T28" s="146">
        <f t="shared" si="0"/>
        <v>100</v>
      </c>
    </row>
    <row r="29" spans="2:20" ht="24" customHeight="1">
      <c r="B29" s="51">
        <v>25</v>
      </c>
      <c r="C29" s="52" t="s">
        <v>44</v>
      </c>
      <c r="D29" s="45">
        <f>'[1]budget2017-18(District)'!G4018</f>
        <v>0</v>
      </c>
      <c r="E29" s="45">
        <f>'[1]budget2017-18(District)'!J4018</f>
        <v>0</v>
      </c>
      <c r="F29" s="45">
        <f>'[1]budget2017-18(District)'!M4018</f>
        <v>0</v>
      </c>
      <c r="G29" s="45">
        <f>'[1]State Budget 2018-19(P)'!G1624</f>
        <v>390086.29</v>
      </c>
      <c r="H29" s="45">
        <f>'[1]State Budget 2018-19(P)'!J1624</f>
        <v>176776.47999999998</v>
      </c>
      <c r="I29" s="45">
        <f>'[1]State Budget 2018-19(P)'!M1624</f>
        <v>79603.780000000013</v>
      </c>
      <c r="J29" s="49">
        <v>14.3354</v>
      </c>
      <c r="K29" s="49">
        <v>0</v>
      </c>
      <c r="L29" s="49">
        <v>0</v>
      </c>
      <c r="M29" s="49"/>
      <c r="N29" s="49"/>
      <c r="O29" s="49"/>
      <c r="P29" s="48">
        <v>395203.54119999992</v>
      </c>
      <c r="Q29" s="48">
        <v>386984.72350000002</v>
      </c>
      <c r="R29" s="48">
        <v>348674.8857000001</v>
      </c>
      <c r="S29" s="146">
        <f t="shared" si="1"/>
        <v>0</v>
      </c>
      <c r="T29" s="146">
        <v>0</v>
      </c>
    </row>
    <row r="30" spans="2:20" ht="22.5" customHeight="1">
      <c r="B30" s="51">
        <v>26</v>
      </c>
      <c r="C30" s="52" t="s">
        <v>94</v>
      </c>
      <c r="D30" s="45">
        <f>'[1]budget2017-18(District)'!G4019</f>
        <v>0</v>
      </c>
      <c r="E30" s="45">
        <f>'[1]budget2017-18(District)'!J4019</f>
        <v>0</v>
      </c>
      <c r="F30" s="45">
        <f>'[1]budget2017-18(District)'!M4019</f>
        <v>0</v>
      </c>
      <c r="G30" s="45">
        <f>'[1]State Budget 2018-19(P)'!G1625</f>
        <v>52870.570000000014</v>
      </c>
      <c r="H30" s="45">
        <f>'[1]State Budget 2018-19(P)'!J1625</f>
        <v>23884.36</v>
      </c>
      <c r="I30" s="45">
        <f>'[1]State Budget 2018-19(P)'!M1625</f>
        <v>10884.44</v>
      </c>
      <c r="J30" s="49">
        <v>40</v>
      </c>
      <c r="K30" s="49">
        <v>40</v>
      </c>
      <c r="L30" s="49">
        <v>40</v>
      </c>
      <c r="M30" s="49"/>
      <c r="N30" s="49"/>
      <c r="O30" s="49"/>
      <c r="P30" s="48">
        <v>59642.033200000005</v>
      </c>
      <c r="Q30" s="48">
        <v>57384.930699999997</v>
      </c>
      <c r="R30" s="48">
        <v>54922.030700000003</v>
      </c>
      <c r="S30" s="146">
        <f t="shared" si="1"/>
        <v>100</v>
      </c>
      <c r="T30" s="146">
        <f t="shared" si="0"/>
        <v>100</v>
      </c>
    </row>
    <row r="31" spans="2:20" ht="20.25" customHeight="1">
      <c r="B31" s="51">
        <v>27</v>
      </c>
      <c r="C31" s="52" t="s">
        <v>95</v>
      </c>
      <c r="D31" s="45">
        <f>'[1]budget2017-18(District)'!G4022</f>
        <v>0</v>
      </c>
      <c r="E31" s="45">
        <f>'[1]budget2017-18(District)'!J4022</f>
        <v>0</v>
      </c>
      <c r="F31" s="45">
        <f>'[1]budget2017-18(District)'!M4022</f>
        <v>0</v>
      </c>
      <c r="G31" s="45">
        <f>'[1]State Budget 2018-19(P)'!G1628</f>
        <v>23991.42</v>
      </c>
      <c r="H31" s="45">
        <f>'[1]State Budget 2018-19(P)'!J1628</f>
        <v>10039.49</v>
      </c>
      <c r="I31" s="45">
        <f>'[1]State Budget 2018-19(P)'!M1628</f>
        <v>5690.7800000000007</v>
      </c>
      <c r="J31" s="49">
        <v>2.0251999999999999</v>
      </c>
      <c r="K31" s="49">
        <v>0.25950000000000001</v>
      </c>
      <c r="L31" s="49">
        <v>0.2152</v>
      </c>
      <c r="M31" s="49" t="e">
        <v>#REF!</v>
      </c>
      <c r="N31" s="49" t="e">
        <v>#REF!</v>
      </c>
      <c r="O31" s="49" t="e">
        <v>#REF!</v>
      </c>
      <c r="P31" s="48" t="e">
        <v>#REF!</v>
      </c>
      <c r="Q31" s="48" t="e">
        <v>#REF!</v>
      </c>
      <c r="R31" s="48" t="e">
        <v>#REF!</v>
      </c>
      <c r="S31" s="146">
        <f t="shared" si="1"/>
        <v>12.813549279083549</v>
      </c>
      <c r="T31" s="146">
        <f t="shared" si="0"/>
        <v>82.928709055876681</v>
      </c>
    </row>
    <row r="32" spans="2:20" ht="26.25" customHeight="1">
      <c r="B32" s="51">
        <v>28</v>
      </c>
      <c r="C32" s="52" t="s">
        <v>93</v>
      </c>
      <c r="D32" s="45">
        <f>'[1]budget2017-18(District)'!G4024</f>
        <v>0</v>
      </c>
      <c r="E32" s="45">
        <f>'[1]budget2017-18(District)'!J4024</f>
        <v>0</v>
      </c>
      <c r="F32" s="45">
        <f>'[1]budget2017-18(District)'!M4024</f>
        <v>0</v>
      </c>
      <c r="G32" s="45">
        <f>'[1]State Budget 2018-19(P)'!G1630</f>
        <v>11090.710000000003</v>
      </c>
      <c r="H32" s="45">
        <f>'[1]State Budget 2018-19(P)'!J1630</f>
        <v>808.31</v>
      </c>
      <c r="I32" s="45">
        <f>'[1]State Budget 2018-19(P)'!M1630</f>
        <v>344.88000000000005</v>
      </c>
      <c r="J32" s="49">
        <v>5.3572000000000006</v>
      </c>
      <c r="K32" s="49">
        <v>2</v>
      </c>
      <c r="L32" s="49">
        <v>0</v>
      </c>
      <c r="M32" s="49"/>
      <c r="N32" s="49"/>
      <c r="O32" s="49"/>
      <c r="P32" s="48">
        <v>12303.822000000002</v>
      </c>
      <c r="Q32" s="48">
        <v>8087.05</v>
      </c>
      <c r="R32" s="48">
        <v>7471.2999999999993</v>
      </c>
      <c r="S32" s="146">
        <f t="shared" si="1"/>
        <v>37.332935115358765</v>
      </c>
      <c r="T32" s="146">
        <f t="shared" si="0"/>
        <v>0</v>
      </c>
    </row>
    <row r="33" spans="2:20" ht="27.95" customHeight="1">
      <c r="B33" s="51">
        <v>29</v>
      </c>
      <c r="C33" s="50" t="s">
        <v>137</v>
      </c>
      <c r="D33" s="45">
        <f>'[1]budget2017-18(District)'!G4023</f>
        <v>0</v>
      </c>
      <c r="E33" s="45">
        <f>'[1]budget2017-18(District)'!J4023</f>
        <v>0</v>
      </c>
      <c r="F33" s="45">
        <f>'[1]budget2017-18(District)'!M4023</f>
        <v>0</v>
      </c>
      <c r="G33" s="45">
        <f>'[1]State Budget 2018-19(P)'!G1629</f>
        <v>8055.8099999999995</v>
      </c>
      <c r="H33" s="45">
        <f>'[1]State Budget 2018-19(P)'!J1629</f>
        <v>838.24</v>
      </c>
      <c r="I33" s="45">
        <f>'[1]State Budget 2018-19(P)'!M1629</f>
        <v>323.7</v>
      </c>
      <c r="J33" s="49">
        <v>1532.0275000000004</v>
      </c>
      <c r="K33" s="49">
        <v>1119.8657000000001</v>
      </c>
      <c r="L33" s="49">
        <v>1072.4194</v>
      </c>
      <c r="M33" s="49"/>
      <c r="N33" s="49"/>
      <c r="O33" s="49"/>
      <c r="P33" s="48">
        <v>11522.1399</v>
      </c>
      <c r="Q33" s="48">
        <v>8646.3611000000001</v>
      </c>
      <c r="R33" s="48">
        <v>5675.9118000000008</v>
      </c>
      <c r="S33" s="146">
        <f t="shared" si="1"/>
        <v>73.096971170556643</v>
      </c>
      <c r="T33" s="146">
        <f t="shared" si="0"/>
        <v>95.763215178391476</v>
      </c>
    </row>
    <row r="34" spans="2:20" ht="27" customHeight="1">
      <c r="B34" s="51">
        <v>30</v>
      </c>
      <c r="C34" s="50" t="s">
        <v>48</v>
      </c>
      <c r="D34" s="45">
        <f>'[1]budget2017-18(District)'!G4025</f>
        <v>0</v>
      </c>
      <c r="E34" s="45">
        <f>'[1]budget2017-18(District)'!J4025</f>
        <v>0</v>
      </c>
      <c r="F34" s="45">
        <f>'[1]budget2017-18(District)'!M4025</f>
        <v>0</v>
      </c>
      <c r="G34" s="45">
        <f>'[1]State Budget 2018-19(P)'!G1631</f>
        <v>5861.3700000000008</v>
      </c>
      <c r="H34" s="45">
        <f>'[1]State Budget 2018-19(P)'!J1631</f>
        <v>4071.3500000000004</v>
      </c>
      <c r="I34" s="45">
        <f>'[1]State Budget 2018-19(P)'!M1631</f>
        <v>228.18000000000004</v>
      </c>
      <c r="J34" s="49">
        <v>231.08950000000002</v>
      </c>
      <c r="K34" s="49">
        <v>231.077</v>
      </c>
      <c r="L34" s="49">
        <v>207.68150000000003</v>
      </c>
      <c r="M34" s="49"/>
      <c r="N34" s="49"/>
      <c r="O34" s="49"/>
      <c r="P34" s="48">
        <v>4897.38</v>
      </c>
      <c r="Q34" s="48">
        <v>2729.4799999999996</v>
      </c>
      <c r="R34" s="48">
        <v>1843.6200000000001</v>
      </c>
      <c r="S34" s="146">
        <f t="shared" si="1"/>
        <v>99.994590840345396</v>
      </c>
      <c r="T34" s="146">
        <f t="shared" si="0"/>
        <v>89.875452771154215</v>
      </c>
    </row>
    <row r="35" spans="2:20" ht="24" customHeight="1">
      <c r="B35" s="51">
        <v>31</v>
      </c>
      <c r="C35" s="72" t="s">
        <v>92</v>
      </c>
      <c r="D35" s="45">
        <f>'[1]budget2017-18(District)'!G4026</f>
        <v>0</v>
      </c>
      <c r="E35" s="45">
        <f>'[1]budget2017-18(District)'!J4026</f>
        <v>0</v>
      </c>
      <c r="F35" s="45">
        <f>'[1]budget2017-18(District)'!M4026</f>
        <v>0</v>
      </c>
      <c r="G35" s="45">
        <f>'[1]State Budget 2018-19(P)'!G1632</f>
        <v>116099.43</v>
      </c>
      <c r="H35" s="45">
        <f>'[1]State Budget 2018-19(P)'!J1632</f>
        <v>99618.62</v>
      </c>
      <c r="I35" s="45">
        <f>'[1]State Budget 2018-19(P)'!M1632</f>
        <v>22468.480000000003</v>
      </c>
      <c r="J35" s="49">
        <v>25</v>
      </c>
      <c r="K35" s="49">
        <v>24.522400000000001</v>
      </c>
      <c r="L35" s="49">
        <v>24.522400000000001</v>
      </c>
      <c r="M35" s="54" t="e">
        <v>#REF!</v>
      </c>
      <c r="N35" s="54" t="e">
        <v>#REF!</v>
      </c>
      <c r="O35" s="54" t="e">
        <v>#REF!</v>
      </c>
      <c r="P35" s="53" t="e">
        <v>#REF!</v>
      </c>
      <c r="Q35" s="53" t="e">
        <v>#REF!</v>
      </c>
      <c r="R35" s="53" t="e">
        <v>#REF!</v>
      </c>
      <c r="S35" s="146">
        <f t="shared" si="1"/>
        <v>98.089600000000004</v>
      </c>
      <c r="T35" s="146">
        <f t="shared" si="0"/>
        <v>100</v>
      </c>
    </row>
    <row r="36" spans="2:20" ht="24.75" customHeight="1">
      <c r="B36" s="51">
        <v>32</v>
      </c>
      <c r="C36" s="52" t="s">
        <v>51</v>
      </c>
      <c r="D36" s="45">
        <f>'[1]budget2017-18(District)'!G4027</f>
        <v>0</v>
      </c>
      <c r="E36" s="45">
        <f>'[1]budget2017-18(District)'!J4027</f>
        <v>0</v>
      </c>
      <c r="F36" s="45">
        <f>'[1]budget2017-18(District)'!M4027</f>
        <v>0</v>
      </c>
      <c r="G36" s="45">
        <f>'[1]State Budget 2018-19(P)'!G1633</f>
        <v>40272.169999999991</v>
      </c>
      <c r="H36" s="45">
        <f>'[1]State Budget 2018-19(P)'!J1633</f>
        <v>33039.939999999995</v>
      </c>
      <c r="I36" s="45">
        <f>'[1]State Budget 2018-19(P)'!M1633</f>
        <v>5214.79</v>
      </c>
      <c r="J36" s="49">
        <v>319.68269999999995</v>
      </c>
      <c r="K36" s="49">
        <v>1425.8366000000001</v>
      </c>
      <c r="L36" s="49">
        <v>1094.9403</v>
      </c>
      <c r="M36" s="49"/>
      <c r="N36" s="49"/>
      <c r="O36" s="49"/>
      <c r="P36" s="48">
        <v>48038.110999999997</v>
      </c>
      <c r="Q36" s="48">
        <v>41489.735299999993</v>
      </c>
      <c r="R36" s="48">
        <v>32717.820499999998</v>
      </c>
      <c r="S36" s="146">
        <f t="shared" si="1"/>
        <v>446.01619042882214</v>
      </c>
      <c r="T36" s="146">
        <f t="shared" si="0"/>
        <v>76.792831661075326</v>
      </c>
    </row>
    <row r="37" spans="2:20" ht="27.95" customHeight="1">
      <c r="B37" s="51">
        <v>33</v>
      </c>
      <c r="C37" s="52" t="s">
        <v>52</v>
      </c>
      <c r="D37" s="45">
        <f>'[1]budget2017-18(District)'!G4029</f>
        <v>0</v>
      </c>
      <c r="E37" s="45">
        <f>'[1]budget2017-18(District)'!J4029</f>
        <v>0</v>
      </c>
      <c r="F37" s="45">
        <f>'[1]budget2017-18(District)'!M4029</f>
        <v>0</v>
      </c>
      <c r="G37" s="45">
        <f>'[1]State Budget 2018-19(P)'!G1635</f>
        <v>27352.639999999996</v>
      </c>
      <c r="H37" s="45">
        <f>'[1]State Budget 2018-19(P)'!J1635</f>
        <v>13267.96</v>
      </c>
      <c r="I37" s="45">
        <f>'[1]State Budget 2018-19(P)'!M1635</f>
        <v>4326.6399999999994</v>
      </c>
      <c r="J37" s="49">
        <v>652.57979999999998</v>
      </c>
      <c r="K37" s="49">
        <v>570.65599999999995</v>
      </c>
      <c r="L37" s="49">
        <v>519.9547</v>
      </c>
      <c r="M37" s="49"/>
      <c r="N37" s="49"/>
      <c r="O37" s="49"/>
      <c r="P37" s="48">
        <v>26288.580999999998</v>
      </c>
      <c r="Q37" s="48">
        <v>25287.631000000001</v>
      </c>
      <c r="R37" s="48">
        <v>22110.167600000001</v>
      </c>
      <c r="S37" s="146">
        <f t="shared" si="1"/>
        <v>87.4461636722436</v>
      </c>
      <c r="T37" s="146">
        <f t="shared" si="0"/>
        <v>91.115260331968827</v>
      </c>
    </row>
    <row r="38" spans="2:20" ht="27.95" customHeight="1">
      <c r="B38" s="51">
        <v>34</v>
      </c>
      <c r="C38" s="52" t="s">
        <v>55</v>
      </c>
      <c r="D38" s="45">
        <f>'[1]budget2017-18(District)'!G4030</f>
        <v>0</v>
      </c>
      <c r="E38" s="45">
        <f>'[1]budget2017-18(District)'!J4030</f>
        <v>0</v>
      </c>
      <c r="F38" s="45">
        <f>'[1]budget2017-18(District)'!M4030</f>
        <v>0</v>
      </c>
      <c r="G38" s="45">
        <f>'[1]State Budget 2018-19(P)'!G1636</f>
        <v>64873.51</v>
      </c>
      <c r="H38" s="45">
        <f>'[1]State Budget 2018-19(P)'!J1636</f>
        <v>13031.51</v>
      </c>
      <c r="I38" s="45">
        <f>'[1]State Budget 2018-19(P)'!M1636</f>
        <v>3341.83</v>
      </c>
      <c r="J38" s="49">
        <v>628.44070000000011</v>
      </c>
      <c r="K38" s="49">
        <v>496.48439999999999</v>
      </c>
      <c r="L38" s="49">
        <v>473.60070000000002</v>
      </c>
      <c r="M38" s="49" t="e">
        <v>#REF!</v>
      </c>
      <c r="N38" s="49" t="e">
        <v>#REF!</v>
      </c>
      <c r="O38" s="49" t="e">
        <v>#REF!</v>
      </c>
      <c r="P38" s="48" t="e">
        <v>#REF!</v>
      </c>
      <c r="Q38" s="48" t="e">
        <v>#REF!</v>
      </c>
      <c r="R38" s="48" t="e">
        <v>#REF!</v>
      </c>
      <c r="S38" s="146">
        <f t="shared" si="1"/>
        <v>79.002585287681072</v>
      </c>
      <c r="T38" s="146">
        <f t="shared" si="0"/>
        <v>95.390852159705318</v>
      </c>
    </row>
    <row r="39" spans="2:20" ht="24.75" customHeight="1">
      <c r="B39" s="51">
        <v>35</v>
      </c>
      <c r="C39" s="52" t="s">
        <v>91</v>
      </c>
      <c r="D39" s="45">
        <f>'[1]budget2017-18(District)'!G4031</f>
        <v>0</v>
      </c>
      <c r="E39" s="45">
        <f>'[1]budget2017-18(District)'!J4031</f>
        <v>0</v>
      </c>
      <c r="F39" s="45">
        <f>'[1]budget2017-18(District)'!M4031</f>
        <v>0</v>
      </c>
      <c r="G39" s="45">
        <f>'[1]State Budget 2018-19(P)'!G1637</f>
        <v>105980.33</v>
      </c>
      <c r="H39" s="45">
        <f>'[1]State Budget 2018-19(P)'!J1637</f>
        <v>421.65</v>
      </c>
      <c r="I39" s="45">
        <f>'[1]State Budget 2018-19(P)'!M1637</f>
        <v>60.41</v>
      </c>
      <c r="J39" s="49">
        <v>32.319299999999998</v>
      </c>
      <c r="K39" s="49">
        <v>7.2099000000000002</v>
      </c>
      <c r="L39" s="49">
        <v>7.2099000000000002</v>
      </c>
      <c r="M39" s="49" t="e">
        <v>#REF!</v>
      </c>
      <c r="N39" s="49" t="e">
        <v>#REF!</v>
      </c>
      <c r="O39" s="49" t="e">
        <v>#REF!</v>
      </c>
      <c r="P39" s="48" t="e">
        <v>#REF!</v>
      </c>
      <c r="Q39" s="48" t="e">
        <v>#REF!</v>
      </c>
      <c r="R39" s="48" t="e">
        <v>#REF!</v>
      </c>
      <c r="S39" s="146">
        <f t="shared" si="1"/>
        <v>22.308342074240471</v>
      </c>
      <c r="T39" s="146">
        <f t="shared" si="0"/>
        <v>100</v>
      </c>
    </row>
    <row r="40" spans="2:20" ht="24" customHeight="1">
      <c r="B40" s="51">
        <v>36</v>
      </c>
      <c r="C40" s="52" t="s">
        <v>90</v>
      </c>
      <c r="D40" s="45">
        <f>'[1]budget2017-18(District)'!G4039</f>
        <v>0</v>
      </c>
      <c r="E40" s="45">
        <f>'[1]budget2017-18(District)'!J4039</f>
        <v>0</v>
      </c>
      <c r="F40" s="45">
        <f>'[1]budget2017-18(District)'!M4039</f>
        <v>0</v>
      </c>
      <c r="G40" s="45">
        <f>'[1]State Budget 2018-19(P)'!G1645</f>
        <v>58258.96</v>
      </c>
      <c r="H40" s="45">
        <f>'[1]State Budget 2018-19(P)'!J1645</f>
        <v>28707.67</v>
      </c>
      <c r="I40" s="45">
        <f>'[1]State Budget 2018-19(P)'!M1645</f>
        <v>17083.48</v>
      </c>
      <c r="J40" s="49">
        <v>719.10019999999986</v>
      </c>
      <c r="K40" s="49">
        <v>385.77219999999994</v>
      </c>
      <c r="L40" s="49">
        <v>336.52189999999996</v>
      </c>
      <c r="M40" s="49"/>
      <c r="N40" s="49"/>
      <c r="O40" s="49"/>
      <c r="P40" s="48">
        <v>52392.010800000004</v>
      </c>
      <c r="Q40" s="48">
        <v>47374.613400000009</v>
      </c>
      <c r="R40" s="48">
        <v>46900.498899999999</v>
      </c>
      <c r="S40" s="146">
        <f t="shared" si="1"/>
        <v>53.646515464743302</v>
      </c>
      <c r="T40" s="146">
        <f t="shared" si="0"/>
        <v>87.233320596974067</v>
      </c>
    </row>
    <row r="41" spans="2:20" ht="23.25" customHeight="1">
      <c r="B41" s="51">
        <v>37</v>
      </c>
      <c r="C41" s="52" t="s">
        <v>149</v>
      </c>
      <c r="D41" s="45">
        <f>'[1]budget2017-18(District)'!G4040</f>
        <v>0</v>
      </c>
      <c r="E41" s="45">
        <f>'[1]budget2017-18(District)'!J4040</f>
        <v>0</v>
      </c>
      <c r="F41" s="45">
        <f>'[1]budget2017-18(District)'!M4040</f>
        <v>0</v>
      </c>
      <c r="G41" s="45">
        <f>'[1]State Budget 2018-19(P)'!G1646</f>
        <v>3762.88</v>
      </c>
      <c r="H41" s="45">
        <f>'[1]State Budget 2018-19(P)'!J1646</f>
        <v>229.97</v>
      </c>
      <c r="I41" s="45">
        <f>'[1]State Budget 2018-19(P)'!M1646</f>
        <v>92.359999999999985</v>
      </c>
      <c r="J41" s="49">
        <v>176.86970000000002</v>
      </c>
      <c r="K41" s="49">
        <v>172.36970000000002</v>
      </c>
      <c r="L41" s="49">
        <v>170.18180000000001</v>
      </c>
      <c r="M41" s="49"/>
      <c r="N41" s="49"/>
      <c r="O41" s="49"/>
      <c r="P41" s="48">
        <v>3579.4905999999996</v>
      </c>
      <c r="Q41" s="48">
        <v>2457.3510000000001</v>
      </c>
      <c r="R41" s="48">
        <v>2035.3741000000002</v>
      </c>
      <c r="S41" s="146">
        <f t="shared" si="1"/>
        <v>97.455754151219793</v>
      </c>
      <c r="T41" s="146">
        <f t="shared" si="0"/>
        <v>98.730693387526912</v>
      </c>
    </row>
    <row r="42" spans="2:20" ht="33" customHeight="1">
      <c r="B42" s="51">
        <v>38</v>
      </c>
      <c r="C42" s="50" t="s">
        <v>143</v>
      </c>
      <c r="D42" s="45">
        <f>'[1]budget2017-18(District)'!G4042</f>
        <v>0</v>
      </c>
      <c r="E42" s="45">
        <f>'[1]budget2017-18(District)'!J4042</f>
        <v>0</v>
      </c>
      <c r="F42" s="45">
        <f>'[1]budget2017-18(District)'!M4042</f>
        <v>0</v>
      </c>
      <c r="G42" s="45">
        <f>'[1]State Budget 2018-19(P)'!G1648</f>
        <v>31291.919999999998</v>
      </c>
      <c r="H42" s="45">
        <f>'[1]State Budget 2018-19(P)'!J1648</f>
        <v>7185.3499999999985</v>
      </c>
      <c r="I42" s="45">
        <f>'[1]State Budget 2018-19(P)'!M1648</f>
        <v>2256.7200000000003</v>
      </c>
      <c r="J42" s="54">
        <v>50.557899999999997</v>
      </c>
      <c r="K42" s="54">
        <v>0.35299999999999998</v>
      </c>
      <c r="L42" s="54">
        <v>0.35299999999999998</v>
      </c>
      <c r="M42" s="54"/>
      <c r="N42" s="54"/>
      <c r="O42" s="54"/>
      <c r="P42" s="53">
        <v>63893.4637</v>
      </c>
      <c r="Q42" s="53">
        <v>51445.129300000001</v>
      </c>
      <c r="R42" s="53">
        <v>25852.851999999999</v>
      </c>
      <c r="S42" s="147">
        <f t="shared" si="1"/>
        <v>0.69820937974085162</v>
      </c>
      <c r="T42" s="146">
        <f t="shared" si="0"/>
        <v>100</v>
      </c>
    </row>
    <row r="43" spans="2:20" ht="27.75" customHeight="1">
      <c r="B43" s="51">
        <v>39</v>
      </c>
      <c r="C43" s="50" t="s">
        <v>60</v>
      </c>
      <c r="D43" s="45"/>
      <c r="E43" s="45"/>
      <c r="F43" s="45"/>
      <c r="G43" s="45"/>
      <c r="H43" s="45"/>
      <c r="I43" s="45"/>
      <c r="J43" s="49">
        <v>10.0001</v>
      </c>
      <c r="K43" s="49">
        <v>10.525399999999999</v>
      </c>
      <c r="L43" s="49">
        <v>10.3401</v>
      </c>
      <c r="M43" s="54"/>
      <c r="N43" s="54"/>
      <c r="O43" s="54"/>
      <c r="P43" s="53"/>
      <c r="Q43" s="53"/>
      <c r="R43" s="53"/>
      <c r="S43" s="146">
        <f t="shared" si="1"/>
        <v>105.2529474705253</v>
      </c>
      <c r="T43" s="146">
        <f t="shared" si="0"/>
        <v>98.239496836224745</v>
      </c>
    </row>
    <row r="44" spans="2:20" ht="24.75" customHeight="1">
      <c r="B44" s="51">
        <v>40</v>
      </c>
      <c r="C44" s="17" t="s">
        <v>61</v>
      </c>
      <c r="D44" s="45">
        <f>'[1]budget2017-18(District)'!G4044</f>
        <v>0</v>
      </c>
      <c r="E44" s="45">
        <f>'[1]budget2017-18(District)'!J4044</f>
        <v>0</v>
      </c>
      <c r="F44" s="45">
        <f>'[1]budget2017-18(District)'!M4044</f>
        <v>0</v>
      </c>
      <c r="G44" s="45">
        <f>'[1]State Budget 2018-19(P)'!G1650</f>
        <v>1479.08</v>
      </c>
      <c r="H44" s="45">
        <f>'[1]State Budget 2018-19(P)'!J1650</f>
        <v>673.14</v>
      </c>
      <c r="I44" s="45">
        <f>'[1]State Budget 2018-19(P)'!M1650</f>
        <v>301.69</v>
      </c>
      <c r="J44" s="49">
        <v>148.54859999999999</v>
      </c>
      <c r="K44" s="49">
        <v>92.877499999999998</v>
      </c>
      <c r="L44" s="49">
        <v>91.481999999999985</v>
      </c>
      <c r="M44" s="49"/>
      <c r="N44" s="49"/>
      <c r="O44" s="49"/>
      <c r="P44" s="48">
        <v>1483.3354999999997</v>
      </c>
      <c r="Q44" s="48">
        <v>1457.6288</v>
      </c>
      <c r="R44" s="48">
        <v>1190.0188000000001</v>
      </c>
      <c r="S44" s="146">
        <f t="shared" si="1"/>
        <v>62.52330886995906</v>
      </c>
      <c r="T44" s="146">
        <f t="shared" si="0"/>
        <v>98.497483244058017</v>
      </c>
    </row>
    <row r="45" spans="2:20" ht="24" customHeight="1">
      <c r="B45" s="51">
        <v>41</v>
      </c>
      <c r="C45" s="52" t="s">
        <v>62</v>
      </c>
      <c r="D45" s="45">
        <f>'[1]budget2017-18(District)'!G4046</f>
        <v>0</v>
      </c>
      <c r="E45" s="45">
        <f>'[1]budget2017-18(District)'!J4046</f>
        <v>0</v>
      </c>
      <c r="F45" s="45">
        <f>'[1]budget2017-18(District)'!M4046</f>
        <v>0</v>
      </c>
      <c r="G45" s="45">
        <f>'[1]State Budget 2018-19(P)'!G1652</f>
        <v>45850.869999999995</v>
      </c>
      <c r="H45" s="45">
        <f>'[1]State Budget 2018-19(P)'!J1652</f>
        <v>42625.420000000006</v>
      </c>
      <c r="I45" s="45">
        <f>'[1]State Budget 2018-19(P)'!M1652</f>
        <v>9901.5400000000009</v>
      </c>
      <c r="J45" s="49">
        <v>1324.6203000000003</v>
      </c>
      <c r="K45" s="49">
        <v>1093.9479000000001</v>
      </c>
      <c r="L45" s="49">
        <v>569.01299999999992</v>
      </c>
      <c r="M45" s="49"/>
      <c r="N45" s="49"/>
      <c r="O45" s="49"/>
      <c r="P45" s="48">
        <v>51566.408499999998</v>
      </c>
      <c r="Q45" s="48">
        <v>50388.78</v>
      </c>
      <c r="R45" s="48">
        <v>40545.910000000003</v>
      </c>
      <c r="S45" s="146">
        <f t="shared" si="1"/>
        <v>82.585771937814926</v>
      </c>
      <c r="T45" s="146">
        <f t="shared" si="0"/>
        <v>52.014634334962373</v>
      </c>
    </row>
    <row r="46" spans="2:20" ht="23.25" customHeight="1">
      <c r="B46" s="51">
        <v>42</v>
      </c>
      <c r="C46" s="52" t="s">
        <v>63</v>
      </c>
      <c r="D46" s="45">
        <f>'[1]budget2017-18(District)'!G4047</f>
        <v>0</v>
      </c>
      <c r="E46" s="45">
        <f>'[1]budget2017-18(District)'!J4047</f>
        <v>0</v>
      </c>
      <c r="F46" s="45">
        <f>'[1]budget2017-18(District)'!M4047</f>
        <v>0</v>
      </c>
      <c r="G46" s="45">
        <f>'[1]State Budget 2018-19(P)'!G1653</f>
        <v>30424.370000000003</v>
      </c>
      <c r="H46" s="45">
        <f>'[1]State Budget 2018-19(P)'!J1653</f>
        <v>14019.800000000003</v>
      </c>
      <c r="I46" s="45">
        <f>'[1]State Budget 2018-19(P)'!M1653</f>
        <v>5971.4699999999993</v>
      </c>
      <c r="J46" s="49">
        <v>23.364999999999998</v>
      </c>
      <c r="K46" s="49">
        <v>8.333400000000001</v>
      </c>
      <c r="L46" s="49">
        <v>8.3333000000000013</v>
      </c>
      <c r="M46" s="49"/>
      <c r="N46" s="49"/>
      <c r="O46" s="49"/>
      <c r="P46" s="48">
        <v>32221.988499999999</v>
      </c>
      <c r="Q46" s="48">
        <v>29848.9005</v>
      </c>
      <c r="R46" s="48">
        <v>25290.653299999994</v>
      </c>
      <c r="S46" s="146">
        <f t="shared" si="1"/>
        <v>35.666167344318431</v>
      </c>
      <c r="T46" s="146">
        <f t="shared" si="0"/>
        <v>99.998800009599933</v>
      </c>
    </row>
    <row r="47" spans="2:20" ht="24" customHeight="1">
      <c r="B47" s="51">
        <v>43</v>
      </c>
      <c r="C47" s="52" t="s">
        <v>67</v>
      </c>
      <c r="D47" s="45">
        <f>'[1]budget2017-18(District)'!G4048</f>
        <v>0</v>
      </c>
      <c r="E47" s="45">
        <f>'[1]budget2017-18(District)'!J4048</f>
        <v>0</v>
      </c>
      <c r="F47" s="45">
        <f>'[1]budget2017-18(District)'!M4048</f>
        <v>0</v>
      </c>
      <c r="G47" s="45">
        <f>'[1]State Budget 2018-19(P)'!G1654</f>
        <v>10345.590000000002</v>
      </c>
      <c r="H47" s="45">
        <f>'[1]State Budget 2018-19(P)'!J1654</f>
        <v>3144.6</v>
      </c>
      <c r="I47" s="45">
        <f>'[1]State Budget 2018-19(P)'!M1654</f>
        <v>0</v>
      </c>
      <c r="J47" s="49">
        <v>46.279199999999989</v>
      </c>
      <c r="K47" s="49">
        <v>45.047399999999996</v>
      </c>
      <c r="L47" s="49">
        <v>21.334800000000001</v>
      </c>
      <c r="M47" s="49" t="e">
        <v>#REF!</v>
      </c>
      <c r="N47" s="49" t="e">
        <v>#REF!</v>
      </c>
      <c r="O47" s="49" t="e">
        <v>#REF!</v>
      </c>
      <c r="P47" s="48" t="e">
        <v>#REF!</v>
      </c>
      <c r="Q47" s="48" t="e">
        <v>#REF!</v>
      </c>
      <c r="R47" s="48" t="e">
        <v>#REF!</v>
      </c>
      <c r="S47" s="146">
        <f t="shared" si="1"/>
        <v>97.338329098169382</v>
      </c>
      <c r="T47" s="146">
        <f t="shared" si="0"/>
        <v>47.360779978422734</v>
      </c>
    </row>
    <row r="48" spans="2:20" ht="24" customHeight="1">
      <c r="B48" s="51">
        <v>44</v>
      </c>
      <c r="C48" s="52" t="s">
        <v>208</v>
      </c>
      <c r="D48" s="45"/>
      <c r="E48" s="45"/>
      <c r="F48" s="45"/>
      <c r="G48" s="45"/>
      <c r="H48" s="45"/>
      <c r="I48" s="45"/>
      <c r="J48" s="49">
        <v>1.1299999999999999</v>
      </c>
      <c r="K48" s="49">
        <v>1.1298999999999999</v>
      </c>
      <c r="L48" s="49">
        <v>0</v>
      </c>
      <c r="M48" s="49"/>
      <c r="N48" s="49"/>
      <c r="O48" s="49"/>
      <c r="P48" s="48"/>
      <c r="Q48" s="48"/>
      <c r="R48" s="48"/>
      <c r="S48" s="146">
        <f t="shared" si="1"/>
        <v>99.991150442477874</v>
      </c>
      <c r="T48" s="146">
        <f t="shared" si="0"/>
        <v>0</v>
      </c>
    </row>
    <row r="49" spans="2:20" ht="27.75" customHeight="1">
      <c r="B49" s="51">
        <v>45</v>
      </c>
      <c r="C49" s="52" t="s">
        <v>74</v>
      </c>
      <c r="D49" s="45">
        <f>'[1]budget2017-18(District)'!G4051</f>
        <v>0</v>
      </c>
      <c r="E49" s="45">
        <f>'[1]budget2017-18(District)'!J4051</f>
        <v>0</v>
      </c>
      <c r="F49" s="45">
        <f>'[1]budget2017-18(District)'!M4051</f>
        <v>0</v>
      </c>
      <c r="G49" s="45">
        <f>'[1]State Budget 2018-19(P)'!G1655</f>
        <v>210321.61999999997</v>
      </c>
      <c r="H49" s="45">
        <f>'[1]State Budget 2018-19(P)'!J1655</f>
        <v>92747.140000000014</v>
      </c>
      <c r="I49" s="45">
        <f>'[1]State Budget 2018-19(P)'!M1655</f>
        <v>42733.38</v>
      </c>
      <c r="J49" s="49">
        <v>4117.9345000000003</v>
      </c>
      <c r="K49" s="49">
        <v>2247.1309999999999</v>
      </c>
      <c r="L49" s="49">
        <v>2184.6010000000001</v>
      </c>
      <c r="M49" s="49"/>
      <c r="N49" s="49"/>
      <c r="O49" s="49"/>
      <c r="P49" s="48">
        <v>226330.25379999995</v>
      </c>
      <c r="Q49" s="48">
        <v>221775.03650000005</v>
      </c>
      <c r="R49" s="48">
        <v>201567.24649999998</v>
      </c>
      <c r="S49" s="146">
        <f t="shared" si="1"/>
        <v>54.569372096617855</v>
      </c>
      <c r="T49" s="146">
        <f t="shared" si="0"/>
        <v>97.217340689083116</v>
      </c>
    </row>
    <row r="50" spans="2:20" ht="26.25" customHeight="1">
      <c r="B50" s="47"/>
      <c r="C50" s="46" t="s">
        <v>77</v>
      </c>
      <c r="D50" s="45">
        <f t="shared" ref="D50:L50" si="2">SUM(D5:D49)</f>
        <v>0</v>
      </c>
      <c r="E50" s="45">
        <f t="shared" si="2"/>
        <v>0</v>
      </c>
      <c r="F50" s="45">
        <f t="shared" si="2"/>
        <v>0</v>
      </c>
      <c r="G50" s="45" t="e">
        <f t="shared" si="2"/>
        <v>#REF!</v>
      </c>
      <c r="H50" s="45" t="e">
        <f t="shared" si="2"/>
        <v>#REF!</v>
      </c>
      <c r="I50" s="45" t="e">
        <f t="shared" si="2"/>
        <v>#REF!</v>
      </c>
      <c r="J50" s="131">
        <f t="shared" si="2"/>
        <v>17292.845600000001</v>
      </c>
      <c r="K50" s="131">
        <f t="shared" si="2"/>
        <v>13104.106249999995</v>
      </c>
      <c r="L50" s="131">
        <f t="shared" si="2"/>
        <v>11251.204849999998</v>
      </c>
      <c r="M50" s="131" t="e">
        <v>#REF!</v>
      </c>
      <c r="N50" s="131" t="e">
        <v>#REF!</v>
      </c>
      <c r="O50" s="131" t="e">
        <v>#REF!</v>
      </c>
      <c r="P50" s="131" t="e">
        <v>#REF!</v>
      </c>
      <c r="Q50" s="131" t="e">
        <v>#REF!</v>
      </c>
      <c r="R50" s="131" t="e">
        <v>#REF!</v>
      </c>
      <c r="S50" s="148">
        <f t="shared" ref="S6:S50" si="3">K50/J50*100</f>
        <v>75.777616669404566</v>
      </c>
      <c r="T50" s="148">
        <f t="shared" si="0"/>
        <v>85.860146700199437</v>
      </c>
    </row>
    <row r="52" spans="2:20" ht="28.5" customHeight="1">
      <c r="J52" s="44"/>
    </row>
    <row r="54" spans="2:20" ht="16.5" customHeight="1">
      <c r="J54" s="25" t="s">
        <v>75</v>
      </c>
    </row>
    <row r="55" spans="2:20">
      <c r="D55" s="25"/>
    </row>
  </sheetData>
  <mergeCells count="3">
    <mergeCell ref="C1:T1"/>
    <mergeCell ref="S2:T2"/>
    <mergeCell ref="C2:L2"/>
  </mergeCells>
  <printOptions horizontalCentered="1"/>
  <pageMargins left="0.118110236220472" right="0.118110236220472" top="0.15748031496063" bottom="0.15748031496063" header="0.31496062992126" footer="0.31496062992126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5"/>
  <sheetViews>
    <sheetView view="pageBreakPreview" zoomScale="85" zoomScaleSheetLayoutView="85" workbookViewId="0">
      <selection activeCell="R4" sqref="R4"/>
    </sheetView>
  </sheetViews>
  <sheetFormatPr defaultRowHeight="12.75"/>
  <cols>
    <col min="1" max="1" width="6.85546875" customWidth="1"/>
    <col min="2" max="2" width="8.42578125" customWidth="1"/>
    <col min="3" max="3" width="34.140625" customWidth="1"/>
    <col min="4" max="6" width="0.140625" hidden="1" customWidth="1"/>
    <col min="7" max="7" width="11.42578125" hidden="1" customWidth="1"/>
    <col min="8" max="8" width="9.7109375" hidden="1" customWidth="1"/>
    <col min="9" max="9" width="8.5703125" hidden="1" customWidth="1"/>
    <col min="10" max="10" width="0.140625" hidden="1" customWidth="1"/>
    <col min="11" max="11" width="8.5703125" hidden="1" customWidth="1"/>
    <col min="12" max="13" width="0.140625" hidden="1" customWidth="1"/>
    <col min="14" max="14" width="8.140625" hidden="1" customWidth="1"/>
    <col min="15" max="15" width="4.42578125" hidden="1" customWidth="1"/>
    <col min="16" max="16" width="20.42578125" customWidth="1"/>
    <col min="17" max="17" width="18.140625" customWidth="1"/>
    <col min="18" max="18" width="17.5703125" customWidth="1"/>
    <col min="19" max="19" width="21.28515625" customWidth="1"/>
    <col min="20" max="20" width="24.85546875" customWidth="1"/>
    <col min="21" max="21" width="0.42578125" customWidth="1"/>
  </cols>
  <sheetData>
    <row r="1" spans="1:20" ht="38.25" customHeight="1">
      <c r="A1" s="189" t="s">
        <v>206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ht="36" customHeight="1">
      <c r="C2" s="191" t="s">
        <v>204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0" t="s">
        <v>176</v>
      </c>
      <c r="T2" s="190"/>
    </row>
    <row r="3" spans="1:20" ht="82.5" customHeight="1">
      <c r="A3" s="1"/>
      <c r="B3" s="2" t="s">
        <v>0</v>
      </c>
      <c r="C3" s="3" t="s">
        <v>1</v>
      </c>
      <c r="D3" s="4" t="s">
        <v>2</v>
      </c>
      <c r="E3" s="5" t="s">
        <v>3</v>
      </c>
      <c r="F3" s="5" t="s">
        <v>4</v>
      </c>
      <c r="G3" s="4" t="s">
        <v>2</v>
      </c>
      <c r="H3" s="5" t="s">
        <v>3</v>
      </c>
      <c r="I3" s="5" t="s">
        <v>4</v>
      </c>
      <c r="J3" s="6" t="s">
        <v>5</v>
      </c>
      <c r="K3" s="6" t="s">
        <v>6</v>
      </c>
      <c r="L3" s="6" t="s">
        <v>7</v>
      </c>
      <c r="M3" s="4" t="s">
        <v>2</v>
      </c>
      <c r="N3" s="5" t="s">
        <v>3</v>
      </c>
      <c r="O3" s="5" t="s">
        <v>4</v>
      </c>
      <c r="P3" s="6" t="s">
        <v>8</v>
      </c>
      <c r="Q3" s="6" t="s">
        <v>9</v>
      </c>
      <c r="R3" s="6" t="s">
        <v>10</v>
      </c>
      <c r="S3" s="7" t="s">
        <v>11</v>
      </c>
      <c r="T3" s="7" t="s">
        <v>12</v>
      </c>
    </row>
    <row r="4" spans="1:20" ht="17.25" customHeight="1">
      <c r="B4" s="8" t="s">
        <v>13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>
        <v>2</v>
      </c>
      <c r="Q4" s="9">
        <v>3</v>
      </c>
      <c r="R4" s="9">
        <v>4</v>
      </c>
      <c r="S4" s="8">
        <v>5</v>
      </c>
      <c r="T4" s="10">
        <v>6</v>
      </c>
    </row>
    <row r="5" spans="1:20" ht="29.25" customHeight="1">
      <c r="B5" s="11">
        <v>1</v>
      </c>
      <c r="C5" s="12" t="s">
        <v>14</v>
      </c>
      <c r="D5" s="13">
        <f>'[1]budget2017-18(District)'!G3988</f>
        <v>0</v>
      </c>
      <c r="E5" s="13">
        <f>'[1]budget2017-18(District)'!J3988</f>
        <v>0</v>
      </c>
      <c r="F5" s="13">
        <f>'[1]budget2017-18(District)'!M3988</f>
        <v>0</v>
      </c>
      <c r="G5" s="13">
        <f>'[1]State Budget 2018-19(P)'!G1596/100</f>
        <v>199.99980000000002</v>
      </c>
      <c r="H5" s="13">
        <f>'[1]State Budget 2018-19(P)'!J1596/100</f>
        <v>69.805700000000002</v>
      </c>
      <c r="I5" s="13">
        <f>'[1]State Budget 2018-19(P)'!M32/100</f>
        <v>29.710599999999999</v>
      </c>
      <c r="J5" s="13">
        <f>'[1]CSS Budget 2019-20(P)'!H445/100</f>
        <v>191.5463</v>
      </c>
      <c r="K5" s="13">
        <f>'[1]CSS Budget 2019-20(P)'!O445/100</f>
        <v>79.998100000000008</v>
      </c>
      <c r="L5" s="13">
        <f>'[1]CSS Budget 2019-20(P)'!V445/100</f>
        <v>36.061999999999998</v>
      </c>
      <c r="M5" s="13"/>
      <c r="N5" s="13"/>
      <c r="O5" s="13"/>
      <c r="P5" s="100">
        <v>244.14400000000006</v>
      </c>
      <c r="Q5" s="100">
        <v>223.07640000000004</v>
      </c>
      <c r="R5" s="100">
        <v>210.03</v>
      </c>
      <c r="S5" s="89">
        <f>Q5/P5*100</f>
        <v>91.370830329641521</v>
      </c>
      <c r="T5" s="89">
        <f>R5/Q5*100</f>
        <v>94.151600079613956</v>
      </c>
    </row>
    <row r="6" spans="1:20" ht="29.25" customHeight="1">
      <c r="B6" s="14">
        <v>2</v>
      </c>
      <c r="C6" s="15" t="s">
        <v>15</v>
      </c>
      <c r="D6" s="13">
        <f>'[1]budget2017-18(District)'!G3989</f>
        <v>0</v>
      </c>
      <c r="E6" s="13">
        <f>'[1]budget2017-18(District)'!J3989</f>
        <v>0</v>
      </c>
      <c r="F6" s="13">
        <f>'[1]budget2017-18(District)'!M3989</f>
        <v>0</v>
      </c>
      <c r="G6" s="13">
        <f>'[1]State Budget 2018-19(P)'!G1597/100</f>
        <v>283.85059999999999</v>
      </c>
      <c r="H6" s="13">
        <f>'[1]State Budget 2018-19(P)'!J1597/100</f>
        <v>104.97399999999999</v>
      </c>
      <c r="I6" s="13">
        <f>'[1]State Budget 2018-19(P)'!M1597/100</f>
        <v>67.4375</v>
      </c>
      <c r="J6" s="13" t="e">
        <f>'[1]CSS Budget 2019-20(P)'!#REF!/100</f>
        <v>#REF!</v>
      </c>
      <c r="K6" s="13" t="e">
        <f>'[1]CSS Budget 2019-20(P)'!#REF!/100</f>
        <v>#REF!</v>
      </c>
      <c r="L6" s="13" t="e">
        <f>'[1]CSS Budget 2019-20(P)'!#REF!/100</f>
        <v>#REF!</v>
      </c>
      <c r="M6" s="13"/>
      <c r="N6" s="13"/>
      <c r="O6" s="13"/>
      <c r="P6" s="100">
        <v>298.58780000000002</v>
      </c>
      <c r="Q6" s="100">
        <v>241.30019999999996</v>
      </c>
      <c r="R6" s="100">
        <v>212.14509999999999</v>
      </c>
      <c r="S6" s="89">
        <f t="shared" ref="S6:S69" si="0">Q6/P6*100</f>
        <v>80.813817577275415</v>
      </c>
      <c r="T6" s="89">
        <f t="shared" ref="T6:T69" si="1">R6/Q6*100</f>
        <v>87.917498617904172</v>
      </c>
    </row>
    <row r="7" spans="1:20" ht="29.25" customHeight="1">
      <c r="B7" s="14">
        <v>3</v>
      </c>
      <c r="C7" s="16" t="s">
        <v>16</v>
      </c>
      <c r="D7" s="13">
        <f>'[1]budget2017-18(District)'!G3990</f>
        <v>0</v>
      </c>
      <c r="E7" s="13">
        <f>'[1]budget2017-18(District)'!J3990</f>
        <v>0</v>
      </c>
      <c r="F7" s="13">
        <f>'[1]budget2017-18(District)'!M3990</f>
        <v>0</v>
      </c>
      <c r="G7" s="13">
        <f>'[1]State Budget 2018-19(P)'!G1598/100</f>
        <v>267.28989999999993</v>
      </c>
      <c r="H7" s="13">
        <f>'[1]State Budget 2018-19(P)'!J1598/100</f>
        <v>12.0097</v>
      </c>
      <c r="I7" s="13">
        <f>'[1]State Budget 2018-19(P)'!M1598/100</f>
        <v>4.9636000000000005</v>
      </c>
      <c r="J7" s="13" t="e">
        <f>'[1]CSS Budget 2019-20(P)'!#REF!/100</f>
        <v>#REF!</v>
      </c>
      <c r="K7" s="13" t="e">
        <f>'[1]CSS Budget 2019-20(P)'!#REF!/100</f>
        <v>#REF!</v>
      </c>
      <c r="L7" s="13" t="e">
        <f>'[1]CSS Budget 2019-20(P)'!#REF!/100</f>
        <v>#REF!</v>
      </c>
      <c r="M7" s="13"/>
      <c r="N7" s="13"/>
      <c r="O7" s="13"/>
      <c r="P7" s="100">
        <v>287.9523999999999</v>
      </c>
      <c r="Q7" s="100">
        <v>282.9717</v>
      </c>
      <c r="R7" s="100">
        <v>279.86769999999996</v>
      </c>
      <c r="S7" s="89">
        <f t="shared" si="0"/>
        <v>98.270304397532399</v>
      </c>
      <c r="T7" s="89">
        <f t="shared" si="1"/>
        <v>98.903070519066034</v>
      </c>
    </row>
    <row r="8" spans="1:20" ht="29.25" customHeight="1">
      <c r="B8" s="11">
        <v>4</v>
      </c>
      <c r="C8" s="15" t="s">
        <v>17</v>
      </c>
      <c r="D8" s="13">
        <f>'[1]budget2017-18(District)'!G3991</f>
        <v>0</v>
      </c>
      <c r="E8" s="13">
        <f>'[1]budget2017-18(District)'!J3991</f>
        <v>0</v>
      </c>
      <c r="F8" s="13">
        <f>'[1]budget2017-18(District)'!M3991</f>
        <v>0</v>
      </c>
      <c r="G8" s="13">
        <f>'[1]State Budget 2018-19(P)'!G1599/100</f>
        <v>334.56399999999996</v>
      </c>
      <c r="H8" s="13">
        <f>'[1]State Budget 2018-19(P)'!J1599/100</f>
        <v>108.68610000000002</v>
      </c>
      <c r="I8" s="13">
        <f>'[1]State Budget 2018-19(P)'!M1599/100</f>
        <v>37.548299999999998</v>
      </c>
      <c r="J8" s="13">
        <f>'[1]CSS Budget 2019-20(P)'!H446/100</f>
        <v>83.65900000000002</v>
      </c>
      <c r="K8" s="13">
        <f>'[1]CSS Budget 2019-20(P)'!O446/100</f>
        <v>0</v>
      </c>
      <c r="L8" s="13">
        <f>'[1]CSS Budget 2019-20(P)'!V446/100</f>
        <v>0</v>
      </c>
      <c r="M8" s="13"/>
      <c r="N8" s="13"/>
      <c r="O8" s="13"/>
      <c r="P8" s="100">
        <v>429.19049999999987</v>
      </c>
      <c r="Q8" s="100">
        <v>375.32220000000007</v>
      </c>
      <c r="R8" s="100">
        <v>372.55160000000001</v>
      </c>
      <c r="S8" s="89">
        <f t="shared" si="0"/>
        <v>87.448860121554461</v>
      </c>
      <c r="T8" s="89">
        <f t="shared" si="1"/>
        <v>99.26180758825349</v>
      </c>
    </row>
    <row r="9" spans="1:20" ht="29.25" customHeight="1">
      <c r="B9" s="14">
        <v>5</v>
      </c>
      <c r="C9" s="17" t="s">
        <v>18</v>
      </c>
      <c r="D9" s="13">
        <f>'[1]budget2017-18(District)'!G3992</f>
        <v>0</v>
      </c>
      <c r="E9" s="13">
        <f>'[1]budget2017-18(District)'!J3992</f>
        <v>0</v>
      </c>
      <c r="F9" s="13">
        <f>'[1]budget2017-18(District)'!M3992</f>
        <v>0</v>
      </c>
      <c r="G9" s="13">
        <f>'[1]State Budget 2018-19(P)'!G1600/100</f>
        <v>0.99099999999999999</v>
      </c>
      <c r="H9" s="13">
        <f>'[1]State Budget 2018-19(P)'!J1600/100</f>
        <v>0.45700000000000002</v>
      </c>
      <c r="I9" s="13">
        <f>'[1]State Budget 2018-19(P)'!M1600/100</f>
        <v>0.1124</v>
      </c>
      <c r="J9" s="13">
        <f>'[1]CSS Budget 2019-20(P)'!H447/100</f>
        <v>18</v>
      </c>
      <c r="K9" s="13">
        <f>'[1]CSS Budget 2019-20(P)'!O447/100</f>
        <v>0</v>
      </c>
      <c r="L9" s="13">
        <f>'[1]CSS Budget 2019-20(P)'!V447/100</f>
        <v>0</v>
      </c>
      <c r="M9" s="13">
        <f>'[1]budget2018-19EAP(Scheme)'!O14/100</f>
        <v>189.16740000000001</v>
      </c>
      <c r="N9" s="13">
        <f>'[1]budget2018-19EAP(Scheme)'!R14/100</f>
        <v>35.255099999999999</v>
      </c>
      <c r="O9" s="13">
        <f>'[1]budget2018-19EAP(Scheme)'!AD14/100</f>
        <v>11.849500000000001</v>
      </c>
      <c r="P9" s="100">
        <v>7.134100000000001</v>
      </c>
      <c r="Q9" s="100">
        <v>6.5151000000000003</v>
      </c>
      <c r="R9" s="100">
        <v>1.7127000000000001</v>
      </c>
      <c r="S9" s="89">
        <f t="shared" si="0"/>
        <v>91.323362442354323</v>
      </c>
      <c r="T9" s="89">
        <f t="shared" si="1"/>
        <v>26.288161348252519</v>
      </c>
    </row>
    <row r="10" spans="1:20" ht="29.25" customHeight="1">
      <c r="B10" s="14">
        <v>6</v>
      </c>
      <c r="C10" s="15" t="s">
        <v>19</v>
      </c>
      <c r="D10" s="13">
        <f>'[1]budget2017-18(District)'!G3993</f>
        <v>0</v>
      </c>
      <c r="E10" s="13">
        <f>'[1]budget2017-18(District)'!J3993</f>
        <v>0</v>
      </c>
      <c r="F10" s="13">
        <f>'[1]budget2017-18(District)'!M3993</f>
        <v>0</v>
      </c>
      <c r="G10" s="13">
        <f>'[1]State Budget 2018-19(P)'!G1601/100</f>
        <v>302.31740000000002</v>
      </c>
      <c r="H10" s="13">
        <f>'[1]State Budget 2018-19(P)'!J1601/100</f>
        <v>234.09040000000002</v>
      </c>
      <c r="I10" s="13">
        <f>'[1]State Budget 2018-19(P)'!M1601/100</f>
        <v>48.875699999999995</v>
      </c>
      <c r="J10" s="13">
        <f>'[1]CSS Budget 2019-20(P)'!H448/100</f>
        <v>24.196900000000007</v>
      </c>
      <c r="K10" s="13">
        <f>'[1]CSS Budget 2019-20(P)'!O448/100</f>
        <v>0.25</v>
      </c>
      <c r="L10" s="13">
        <f>'[1]CSS Budget 2019-20(P)'!V448/100</f>
        <v>0.18969999999999998</v>
      </c>
      <c r="M10" s="13"/>
      <c r="N10" s="13"/>
      <c r="O10" s="13"/>
      <c r="P10" s="100">
        <v>344.0496</v>
      </c>
      <c r="Q10" s="100">
        <v>325.44951999999995</v>
      </c>
      <c r="R10" s="100">
        <v>297.33611999999999</v>
      </c>
      <c r="S10" s="89">
        <f t="shared" si="0"/>
        <v>94.593779501560221</v>
      </c>
      <c r="T10" s="89">
        <f t="shared" si="1"/>
        <v>91.361671081893149</v>
      </c>
    </row>
    <row r="11" spans="1:20" ht="29.25" customHeight="1">
      <c r="B11" s="11">
        <v>7</v>
      </c>
      <c r="C11" s="96" t="s">
        <v>140</v>
      </c>
      <c r="D11" s="13">
        <f>'[1]budget2017-18(District)'!G3994</f>
        <v>0</v>
      </c>
      <c r="E11" s="13">
        <f>'[1]budget2017-18(District)'!J3994</f>
        <v>0</v>
      </c>
      <c r="F11" s="13">
        <f>'[1]budget2017-18(District)'!M3994</f>
        <v>0</v>
      </c>
      <c r="G11" s="13">
        <f>'[1]State Budget 2018-19(P)'!G1602/100</f>
        <v>69.110799999999998</v>
      </c>
      <c r="H11" s="13">
        <f>'[1]State Budget 2018-19(P)'!J1602/100</f>
        <v>0</v>
      </c>
      <c r="I11" s="13">
        <f>'[1]State Budget 2018-19(P)'!M1602/100</f>
        <v>0</v>
      </c>
      <c r="J11" s="13">
        <f>'[1]CSS Budget 2019-20(P)'!H449/100</f>
        <v>6</v>
      </c>
      <c r="K11" s="13">
        <f>'[1]CSS Budget 2019-20(P)'!O449/100</f>
        <v>2.6</v>
      </c>
      <c r="L11" s="13">
        <f>'[1]CSS Budget 2019-20(P)'!V449/100</f>
        <v>0</v>
      </c>
      <c r="M11" s="13"/>
      <c r="N11" s="13"/>
      <c r="O11" s="13"/>
      <c r="P11" s="100">
        <v>105.417</v>
      </c>
      <c r="Q11" s="100">
        <v>94.361599999999996</v>
      </c>
      <c r="R11" s="100">
        <v>92.995699999999999</v>
      </c>
      <c r="S11" s="89">
        <f t="shared" si="0"/>
        <v>89.512697193052347</v>
      </c>
      <c r="T11" s="89">
        <f t="shared" si="1"/>
        <v>98.552483213510584</v>
      </c>
    </row>
    <row r="12" spans="1:20" ht="29.25" customHeight="1">
      <c r="B12" s="14">
        <v>8</v>
      </c>
      <c r="C12" s="15" t="s">
        <v>20</v>
      </c>
      <c r="D12" s="13">
        <f>'[1]budget2017-18(District)'!G3995</f>
        <v>0</v>
      </c>
      <c r="E12" s="13">
        <f>'[1]budget2017-18(District)'!J3995</f>
        <v>0</v>
      </c>
      <c r="F12" s="13">
        <f>'[1]budget2017-18(District)'!M3995</f>
        <v>0</v>
      </c>
      <c r="G12" s="13">
        <f>'[1]State Budget 2018-19(P)'!G1603/100</f>
        <v>24.520699999999998</v>
      </c>
      <c r="H12" s="13">
        <f>'[1]State Budget 2018-19(P)'!J1603/100</f>
        <v>5.5914000000000001</v>
      </c>
      <c r="I12" s="13">
        <f>'[1]State Budget 2018-19(P)'!M1603/100</f>
        <v>2.2890999999999999</v>
      </c>
      <c r="J12" s="13">
        <f>'[1]CSS Budget 2019-20(P)'!H450/100</f>
        <v>9.8179999999999996</v>
      </c>
      <c r="K12" s="13">
        <f>'[1]CSS Budget 2019-20(P)'!O450/100</f>
        <v>0</v>
      </c>
      <c r="L12" s="13">
        <f>'[1]CSS Budget 2019-20(P)'!V450/100</f>
        <v>0</v>
      </c>
      <c r="M12" s="13"/>
      <c r="N12" s="13"/>
      <c r="O12" s="13"/>
      <c r="P12" s="100">
        <v>26.6829</v>
      </c>
      <c r="Q12" s="100">
        <v>23.286000000000005</v>
      </c>
      <c r="R12" s="100">
        <v>21.665299999999998</v>
      </c>
      <c r="S12" s="89">
        <f t="shared" si="0"/>
        <v>87.269374768109927</v>
      </c>
      <c r="T12" s="89">
        <f t="shared" si="1"/>
        <v>93.040024048784659</v>
      </c>
    </row>
    <row r="13" spans="1:20" ht="29.25" customHeight="1">
      <c r="B13" s="14">
        <v>9</v>
      </c>
      <c r="C13" s="98" t="s">
        <v>147</v>
      </c>
      <c r="D13" s="13">
        <f>'[1]budget2017-18(District)'!G3996</f>
        <v>0</v>
      </c>
      <c r="E13" s="13">
        <f>'[1]budget2017-18(District)'!J3996</f>
        <v>0</v>
      </c>
      <c r="F13" s="13">
        <f>'[1]budget2017-18(District)'!M3996</f>
        <v>0</v>
      </c>
      <c r="G13" s="13">
        <f>'[1]State Budget 2018-19(P)'!G1604/100</f>
        <v>929.69589999999994</v>
      </c>
      <c r="H13" s="13">
        <f>'[1]State Budget 2018-19(P)'!J1604/100</f>
        <v>251.95429999999999</v>
      </c>
      <c r="I13" s="13">
        <f>'[1]State Budget 2018-19(P)'!M1604/100</f>
        <v>94.682399999999973</v>
      </c>
      <c r="J13" s="13">
        <f>'[1]CSS Budget 2019-20(P)'!H451/100</f>
        <v>96.63069999999999</v>
      </c>
      <c r="K13" s="13">
        <f>'[1]CSS Budget 2019-20(P)'!O451/100</f>
        <v>9.6081000000000021</v>
      </c>
      <c r="L13" s="13">
        <f>'[1]CSS Budget 2019-20(P)'!V451/100</f>
        <v>0</v>
      </c>
      <c r="M13" s="13">
        <f>'[1]budget2018-19EAP(Scheme)'!O16/100</f>
        <v>110.00020000000001</v>
      </c>
      <c r="N13" s="13">
        <f>'[1]budget2018-19EAP(Scheme)'!R16/100</f>
        <v>0</v>
      </c>
      <c r="O13" s="13">
        <f>'[1]budget2018-19EAP(Scheme)'!AD16/100</f>
        <v>0</v>
      </c>
      <c r="P13" s="100">
        <v>1077.6716999999999</v>
      </c>
      <c r="Q13" s="100">
        <v>1011.5678000000001</v>
      </c>
      <c r="R13" s="100">
        <v>920.55765000000042</v>
      </c>
      <c r="S13" s="89">
        <f t="shared" si="0"/>
        <v>93.866044733289385</v>
      </c>
      <c r="T13" s="89">
        <f t="shared" si="1"/>
        <v>91.003059804790183</v>
      </c>
    </row>
    <row r="14" spans="1:20" ht="29.25" customHeight="1">
      <c r="B14" s="11">
        <v>10</v>
      </c>
      <c r="C14" s="16" t="s">
        <v>22</v>
      </c>
      <c r="D14" s="13">
        <f>'[1]budget2017-18(District)'!G3997</f>
        <v>0</v>
      </c>
      <c r="E14" s="13">
        <f>'[1]budget2017-18(District)'!J3997</f>
        <v>0</v>
      </c>
      <c r="F14" s="13">
        <f>'[1]budget2017-18(District)'!M3997</f>
        <v>0</v>
      </c>
      <c r="G14" s="13">
        <f>'[1]State Budget 2018-19(P)'!G1605/100</f>
        <v>227.99140000000003</v>
      </c>
      <c r="H14" s="13">
        <f>'[1]State Budget 2018-19(P)'!J1605/100</f>
        <v>29.366599999999998</v>
      </c>
      <c r="I14" s="13">
        <f>'[1]State Budget 2018-19(P)'!M1605/100</f>
        <v>11.642300000000001</v>
      </c>
      <c r="J14" s="13">
        <f>'[1]CSS Budget 2019-20(P)'!H452/100</f>
        <v>6.5001999999999995</v>
      </c>
      <c r="K14" s="13">
        <f>'[1]CSS Budget 2019-20(P)'!O452/100</f>
        <v>1</v>
      </c>
      <c r="L14" s="13">
        <f>'[1]CSS Budget 2019-20(P)'!V452/100</f>
        <v>0</v>
      </c>
      <c r="M14" s="13"/>
      <c r="N14" s="13"/>
      <c r="O14" s="13"/>
      <c r="P14" s="100">
        <v>155.0822</v>
      </c>
      <c r="Q14" s="100">
        <v>111.4384</v>
      </c>
      <c r="R14" s="100">
        <v>89.126200000000011</v>
      </c>
      <c r="S14" s="89">
        <f t="shared" si="0"/>
        <v>71.857634209470845</v>
      </c>
      <c r="T14" s="89">
        <f t="shared" si="1"/>
        <v>79.977996812588842</v>
      </c>
    </row>
    <row r="15" spans="1:20" ht="29.25" customHeight="1">
      <c r="B15" s="14">
        <v>11</v>
      </c>
      <c r="C15" s="15" t="s">
        <v>23</v>
      </c>
      <c r="D15" s="13">
        <f>'[1]budget2017-18(District)'!G3998</f>
        <v>0</v>
      </c>
      <c r="E15" s="13">
        <f>'[1]budget2017-18(District)'!J3998</f>
        <v>0</v>
      </c>
      <c r="F15" s="13">
        <f>'[1]budget2017-18(District)'!M3998</f>
        <v>0</v>
      </c>
      <c r="G15" s="13">
        <f>'[1]State Budget 2018-19(P)'!G1606/100</f>
        <v>177.32669999999999</v>
      </c>
      <c r="H15" s="13">
        <f>'[1]State Budget 2018-19(P)'!J1606/100</f>
        <v>19.242000000000001</v>
      </c>
      <c r="I15" s="13">
        <f>'[1]State Budget 2018-19(P)'!M1606/100</f>
        <v>8.3265999999999991</v>
      </c>
      <c r="J15" s="13" t="e">
        <f>'[1]CSS Budget 2019-20(P)'!#REF!/100</f>
        <v>#REF!</v>
      </c>
      <c r="K15" s="13" t="e">
        <f>'[1]CSS Budget 2019-20(P)'!#REF!/100</f>
        <v>#REF!</v>
      </c>
      <c r="L15" s="13" t="e">
        <f>'[1]CSS Budget 2019-20(P)'!#REF!/100</f>
        <v>#REF!</v>
      </c>
      <c r="M15" s="13"/>
      <c r="N15" s="13"/>
      <c r="O15" s="13"/>
      <c r="P15" s="100">
        <v>221.79859999999999</v>
      </c>
      <c r="Q15" s="100">
        <v>201.7903</v>
      </c>
      <c r="R15" s="100">
        <v>195.89599999999999</v>
      </c>
      <c r="S15" s="89">
        <f t="shared" si="0"/>
        <v>90.979068398087279</v>
      </c>
      <c r="T15" s="89">
        <f t="shared" si="1"/>
        <v>97.078997355175147</v>
      </c>
    </row>
    <row r="16" spans="1:20" ht="29.25" customHeight="1">
      <c r="B16" s="14">
        <v>12</v>
      </c>
      <c r="C16" s="15" t="s">
        <v>24</v>
      </c>
      <c r="D16" s="13">
        <f>'[1]budget2017-18(District)'!G3999</f>
        <v>0</v>
      </c>
      <c r="E16" s="13">
        <f>'[1]budget2017-18(District)'!J3999</f>
        <v>0</v>
      </c>
      <c r="F16" s="13">
        <f>'[1]budget2017-18(District)'!M3999</f>
        <v>0</v>
      </c>
      <c r="G16" s="13">
        <f>'[1]State Budget 2018-19(P)'!G1607/100</f>
        <v>805.48009999999999</v>
      </c>
      <c r="H16" s="13">
        <f>'[1]State Budget 2018-19(P)'!J1607/100</f>
        <v>135.75829999999999</v>
      </c>
      <c r="I16" s="13">
        <f>'[1]State Budget 2018-19(P)'!M1607/100</f>
        <v>55.630299999999998</v>
      </c>
      <c r="J16" s="13">
        <f>'[1]CSS Budget 2019-20(P)'!H453/100</f>
        <v>1454.2804999999998</v>
      </c>
      <c r="K16" s="13">
        <f>'[1]CSS Budget 2019-20(P)'!O453/100</f>
        <v>751.95940000000007</v>
      </c>
      <c r="L16" s="13">
        <f>'[1]CSS Budget 2019-20(P)'!V453/100</f>
        <v>230.47259999999997</v>
      </c>
      <c r="M16" s="13">
        <f>'[1]budget2018-19EAP(Scheme)'!O20/100</f>
        <v>73.069999999999993</v>
      </c>
      <c r="N16" s="13">
        <f>'[1]budget2018-19EAP(Scheme)'!R20/100</f>
        <v>0</v>
      </c>
      <c r="O16" s="13">
        <f>'[1]budget2018-19EAP(Scheme)'!AD20/100</f>
        <v>0</v>
      </c>
      <c r="P16" s="100">
        <v>1336.5582000000002</v>
      </c>
      <c r="Q16" s="100">
        <v>911.23210000000006</v>
      </c>
      <c r="R16" s="100">
        <v>495.50360000000001</v>
      </c>
      <c r="S16" s="89">
        <f t="shared" si="0"/>
        <v>68.177509965521892</v>
      </c>
      <c r="T16" s="89">
        <f t="shared" si="1"/>
        <v>54.377320553128008</v>
      </c>
    </row>
    <row r="17" spans="2:20" ht="29.25" customHeight="1">
      <c r="B17" s="11">
        <v>13</v>
      </c>
      <c r="C17" s="17" t="s">
        <v>25</v>
      </c>
      <c r="D17" s="13">
        <f>'[1]budget2017-18(District)'!G4000</f>
        <v>0</v>
      </c>
      <c r="E17" s="13">
        <f>'[1]budget2017-18(District)'!J4000</f>
        <v>0</v>
      </c>
      <c r="F17" s="13">
        <f>'[1]budget2017-18(District)'!M4000</f>
        <v>0</v>
      </c>
      <c r="G17" s="13">
        <f>'[1]State Budget 2018-19(P)'!G1608/100</f>
        <v>78.852900000000005</v>
      </c>
      <c r="H17" s="13">
        <f>'[1]State Budget 2018-19(P)'!J1608/100</f>
        <v>37.995399999999997</v>
      </c>
      <c r="I17" s="13">
        <f>'[1]State Budget 2018-19(P)'!M1608/100</f>
        <v>20.131700000000002</v>
      </c>
      <c r="J17" s="13">
        <f>'[1]CSS Budget 2019-20(P)'!H454/100</f>
        <v>15</v>
      </c>
      <c r="K17" s="13">
        <f>'[1]CSS Budget 2019-20(P)'!O454/100</f>
        <v>0</v>
      </c>
      <c r="L17" s="13">
        <f>'[1]CSS Budget 2019-20(P)'!V454/100</f>
        <v>0</v>
      </c>
      <c r="M17" s="13"/>
      <c r="N17" s="13"/>
      <c r="O17" s="13"/>
      <c r="P17" s="100">
        <v>128.04</v>
      </c>
      <c r="Q17" s="100">
        <v>127.68270000000001</v>
      </c>
      <c r="R17" s="100">
        <v>104.08040000000001</v>
      </c>
      <c r="S17" s="89">
        <v>100</v>
      </c>
      <c r="T17" s="89">
        <f t="shared" si="1"/>
        <v>81.514880246110096</v>
      </c>
    </row>
    <row r="18" spans="2:20" ht="29.25" customHeight="1">
      <c r="B18" s="14">
        <v>14</v>
      </c>
      <c r="C18" s="18" t="s">
        <v>26</v>
      </c>
      <c r="D18" s="13">
        <f>'[1]budget2017-18(District)'!G4001</f>
        <v>0</v>
      </c>
      <c r="E18" s="13">
        <f>'[1]budget2017-18(District)'!J4001</f>
        <v>0</v>
      </c>
      <c r="F18" s="13">
        <f>'[1]budget2017-18(District)'!M4001</f>
        <v>0</v>
      </c>
      <c r="G18" s="13">
        <f>'[1]State Budget 2018-19(P)'!G1609/100</f>
        <v>110.78790000000001</v>
      </c>
      <c r="H18" s="13">
        <f>'[1]State Budget 2018-19(P)'!J1609/100</f>
        <v>54.145200000000003</v>
      </c>
      <c r="I18" s="13">
        <f>'[1]State Budget 2018-19(P)'!M1609/100</f>
        <v>11.981400000000001</v>
      </c>
      <c r="J18" s="13" t="e">
        <f>'[1]CSS Budget 2019-20(P)'!#REF!/100</f>
        <v>#REF!</v>
      </c>
      <c r="K18" s="13" t="e">
        <f>'[1]CSS Budget 2019-20(P)'!#REF!/100</f>
        <v>#REF!</v>
      </c>
      <c r="L18" s="13" t="e">
        <f>'[1]CSS Budget 2019-20(P)'!#REF!/100</f>
        <v>#REF!</v>
      </c>
      <c r="M18" s="13"/>
      <c r="N18" s="13"/>
      <c r="O18" s="13"/>
      <c r="P18" s="100">
        <v>89.971900000000005</v>
      </c>
      <c r="Q18" s="100">
        <v>88.293800000000005</v>
      </c>
      <c r="R18" s="100">
        <v>82.100999999999999</v>
      </c>
      <c r="S18" s="89">
        <f t="shared" si="0"/>
        <v>98.134862106946713</v>
      </c>
      <c r="T18" s="89">
        <f t="shared" si="1"/>
        <v>92.986143987460039</v>
      </c>
    </row>
    <row r="19" spans="2:20" ht="29.25" customHeight="1">
      <c r="B19" s="14">
        <v>15</v>
      </c>
      <c r="C19" s="18" t="s">
        <v>27</v>
      </c>
      <c r="D19" s="13">
        <f>'[1]budget2017-18(District)'!G4002</f>
        <v>0</v>
      </c>
      <c r="E19" s="13">
        <f>'[1]budget2017-18(District)'!J4002</f>
        <v>0</v>
      </c>
      <c r="F19" s="13">
        <f>'[1]budget2017-18(District)'!M4002</f>
        <v>0</v>
      </c>
      <c r="G19" s="13">
        <f>'[1]State Budget 2018-19(P)'!G1610/100</f>
        <v>1133.8699000000001</v>
      </c>
      <c r="H19" s="13">
        <f>'[1]State Budget 2018-19(P)'!J1610/100</f>
        <v>331.02339999999998</v>
      </c>
      <c r="I19" s="13">
        <f>'[1]State Budget 2018-19(P)'!M1610/100</f>
        <v>42.695</v>
      </c>
      <c r="J19" s="13">
        <f>'[1]CSS Budget 2019-20(P)'!H455/100</f>
        <v>25.000500000000002</v>
      </c>
      <c r="K19" s="13">
        <f>'[1]CSS Budget 2019-20(P)'!O455/100</f>
        <v>0</v>
      </c>
      <c r="L19" s="13">
        <f>'[1]CSS Budget 2019-20(P)'!V455/100</f>
        <v>0</v>
      </c>
      <c r="M19" s="13"/>
      <c r="N19" s="13"/>
      <c r="O19" s="13"/>
      <c r="P19" s="100">
        <v>1166.2139999999999</v>
      </c>
      <c r="Q19" s="100">
        <v>852.60658000000001</v>
      </c>
      <c r="R19" s="100">
        <v>779.33299999999986</v>
      </c>
      <c r="S19" s="89">
        <f t="shared" si="0"/>
        <v>73.108930264942813</v>
      </c>
      <c r="T19" s="89">
        <f t="shared" si="1"/>
        <v>91.405933085808442</v>
      </c>
    </row>
    <row r="20" spans="2:20" ht="29.25" customHeight="1">
      <c r="B20" s="11">
        <v>16</v>
      </c>
      <c r="C20" s="17" t="s">
        <v>28</v>
      </c>
      <c r="D20" s="13">
        <f>'[1]budget2017-18(District)'!G4003</f>
        <v>0</v>
      </c>
      <c r="E20" s="13">
        <f>'[1]budget2017-18(District)'!J4003</f>
        <v>0</v>
      </c>
      <c r="F20" s="13">
        <f>'[1]budget2017-18(District)'!M4003</f>
        <v>0</v>
      </c>
      <c r="G20" s="13">
        <f>'[1]State Budget 2018-19(P)'!G1611/100</f>
        <v>69.061299999999989</v>
      </c>
      <c r="H20" s="13">
        <f>'[1]State Budget 2018-19(P)'!J1611/100</f>
        <v>18.737300000000001</v>
      </c>
      <c r="I20" s="13">
        <f>'[1]State Budget 2018-19(P)'!M1611/100</f>
        <v>7.1086999999999998</v>
      </c>
      <c r="J20" s="13">
        <f>'[1]CSS Budget 2019-20(P)'!H456/100</f>
        <v>66.529499999999999</v>
      </c>
      <c r="K20" s="13">
        <f>'[1]CSS Budget 2019-20(P)'!O456/100</f>
        <v>0.26190000000000002</v>
      </c>
      <c r="L20" s="13">
        <f>'[1]CSS Budget 2019-20(P)'!V456/100</f>
        <v>5.28E-2</v>
      </c>
      <c r="M20" s="13"/>
      <c r="N20" s="13"/>
      <c r="O20" s="13"/>
      <c r="P20" s="100">
        <v>75.714400000000012</v>
      </c>
      <c r="Q20" s="100">
        <v>63.218600000000009</v>
      </c>
      <c r="R20" s="100">
        <v>43.355300000000007</v>
      </c>
      <c r="S20" s="89">
        <f t="shared" si="0"/>
        <v>83.4961381190368</v>
      </c>
      <c r="T20" s="89">
        <f t="shared" si="1"/>
        <v>68.579974880810397</v>
      </c>
    </row>
    <row r="21" spans="2:20" ht="29.25" customHeight="1">
      <c r="B21" s="14">
        <v>17</v>
      </c>
      <c r="C21" s="15" t="s">
        <v>29</v>
      </c>
      <c r="D21" s="13">
        <f>'[1]budget2017-18(District)'!G4004</f>
        <v>0</v>
      </c>
      <c r="E21" s="13">
        <f>'[1]budget2017-18(District)'!J4004</f>
        <v>0</v>
      </c>
      <c r="F21" s="13">
        <f>'[1]budget2017-18(District)'!M4004</f>
        <v>0</v>
      </c>
      <c r="G21" s="13">
        <f>'[1]State Budget 2018-19(P)'!G1612/100</f>
        <v>189.29040000000001</v>
      </c>
      <c r="H21" s="13">
        <f>'[1]State Budget 2018-19(P)'!J1612/100</f>
        <v>0</v>
      </c>
      <c r="I21" s="13">
        <f>'[1]State Budget 2018-19(P)'!M1612/100</f>
        <v>0</v>
      </c>
      <c r="J21" s="13" t="e">
        <f>'[1]CSS Budget 2019-20(P)'!#REF!/100</f>
        <v>#REF!</v>
      </c>
      <c r="K21" s="13" t="e">
        <f>'[1]CSS Budget 2019-20(P)'!#REF!/100</f>
        <v>#REF!</v>
      </c>
      <c r="L21" s="13" t="e">
        <f>'[1]CSS Budget 2019-20(P)'!#REF!/100</f>
        <v>#REF!</v>
      </c>
      <c r="M21" s="13">
        <f>'[1]budget2018-19EAP(Scheme)'!O31/100</f>
        <v>195.9</v>
      </c>
      <c r="N21" s="13">
        <f>'[1]budget2018-19EAP(Scheme)'!R31/100</f>
        <v>0</v>
      </c>
      <c r="O21" s="13">
        <f>'[1]budget2018-19EAP(Scheme)'!AD31/100</f>
        <v>0</v>
      </c>
      <c r="P21" s="100">
        <v>138.85249999999999</v>
      </c>
      <c r="Q21" s="100">
        <v>72.744900000000001</v>
      </c>
      <c r="R21" s="100">
        <v>72.744900000000001</v>
      </c>
      <c r="S21" s="89">
        <f t="shared" si="0"/>
        <v>52.390054194198889</v>
      </c>
      <c r="T21" s="89">
        <v>0</v>
      </c>
    </row>
    <row r="22" spans="2:20" ht="29.25" customHeight="1">
      <c r="B22" s="14">
        <v>18</v>
      </c>
      <c r="C22" s="16" t="s">
        <v>30</v>
      </c>
      <c r="D22" s="13">
        <f>'[1]budget2017-18(District)'!G4005</f>
        <v>0</v>
      </c>
      <c r="E22" s="13">
        <f>'[1]budget2017-18(District)'!J4005</f>
        <v>0</v>
      </c>
      <c r="F22" s="13">
        <f>'[1]budget2017-18(District)'!M4005</f>
        <v>0</v>
      </c>
      <c r="G22" s="13">
        <f>'[1]State Budget 2018-19(P)'!G1613/100</f>
        <v>14.0717</v>
      </c>
      <c r="H22" s="13">
        <f>'[1]State Budget 2018-19(P)'!J1613/100</f>
        <v>1.3133000000000001</v>
      </c>
      <c r="I22" s="13">
        <f>'[1]State Budget 2018-19(P)'!M1613/100</f>
        <v>1.3133000000000001</v>
      </c>
      <c r="J22" s="13" t="e">
        <f>'[1]CSS Budget 2019-20(P)'!#REF!/100</f>
        <v>#REF!</v>
      </c>
      <c r="K22" s="13" t="e">
        <f>'[1]CSS Budget 2019-20(P)'!#REF!/100</f>
        <v>#REF!</v>
      </c>
      <c r="L22" s="13" t="e">
        <f>'[1]CSS Budget 2019-20(P)'!#REF!/100</f>
        <v>#REF!</v>
      </c>
      <c r="M22" s="13"/>
      <c r="N22" s="13"/>
      <c r="O22" s="13"/>
      <c r="P22" s="100">
        <v>39.615400000000001</v>
      </c>
      <c r="Q22" s="100">
        <v>16.473499999999998</v>
      </c>
      <c r="R22" s="100">
        <v>16.473499999999998</v>
      </c>
      <c r="S22" s="89">
        <f t="shared" si="0"/>
        <v>41.583576084048119</v>
      </c>
      <c r="T22" s="89">
        <f t="shared" si="1"/>
        <v>100</v>
      </c>
    </row>
    <row r="23" spans="2:20" ht="29.25" customHeight="1">
      <c r="B23" s="11">
        <v>19</v>
      </c>
      <c r="C23" s="18" t="s">
        <v>31</v>
      </c>
      <c r="D23" s="13">
        <f>'[1]budget2017-18(District)'!G4006</f>
        <v>0</v>
      </c>
      <c r="E23" s="13">
        <f>'[1]budget2017-18(District)'!J4006</f>
        <v>0</v>
      </c>
      <c r="F23" s="13">
        <f>'[1]budget2017-18(District)'!M4006</f>
        <v>0</v>
      </c>
      <c r="G23" s="13">
        <f>'[1]State Budget 2018-19(P)'!G1614/100</f>
        <v>362.60250000000002</v>
      </c>
      <c r="H23" s="13">
        <f>'[1]State Budget 2018-19(P)'!J1614/100</f>
        <v>70.977699999999999</v>
      </c>
      <c r="I23" s="13">
        <f>'[1]State Budget 2018-19(P)'!M1614/100</f>
        <v>34.924300000000002</v>
      </c>
      <c r="J23" s="13">
        <f>'[1]CSS Budget 2019-20(P)'!H457/100</f>
        <v>10.0001</v>
      </c>
      <c r="K23" s="13">
        <f>'[1]CSS Budget 2019-20(P)'!O457/100</f>
        <v>0.36210000000000003</v>
      </c>
      <c r="L23" s="13">
        <f>'[1]CSS Budget 2019-20(P)'!V457/100</f>
        <v>0.36210000000000003</v>
      </c>
      <c r="M23" s="13"/>
      <c r="N23" s="13"/>
      <c r="O23" s="13"/>
      <c r="P23" s="100">
        <v>400.13999999999993</v>
      </c>
      <c r="Q23" s="100">
        <v>349.60269999999997</v>
      </c>
      <c r="R23" s="100">
        <v>334.31369999999993</v>
      </c>
      <c r="S23" s="89">
        <f t="shared" si="0"/>
        <v>87.370095466586704</v>
      </c>
      <c r="T23" s="89">
        <f t="shared" si="1"/>
        <v>95.62675002223952</v>
      </c>
    </row>
    <row r="24" spans="2:20" ht="29.25" customHeight="1">
      <c r="B24" s="14">
        <v>20</v>
      </c>
      <c r="C24" s="16" t="s">
        <v>32</v>
      </c>
      <c r="D24" s="13">
        <f>'[1]budget2017-18(District)'!G4007</f>
        <v>0</v>
      </c>
      <c r="E24" s="13">
        <f>'[1]budget2017-18(District)'!J4007</f>
        <v>0</v>
      </c>
      <c r="F24" s="13">
        <f>'[1]budget2017-18(District)'!M4007</f>
        <v>0</v>
      </c>
      <c r="G24" s="13">
        <f>'[1]State Budget 2018-19(P)'!G1615/100</f>
        <v>327.52549999999997</v>
      </c>
      <c r="H24" s="13">
        <f>'[1]State Budget 2018-19(P)'!J1615/100</f>
        <v>3.9753999999999996</v>
      </c>
      <c r="I24" s="13">
        <f>'[1]State Budget 2018-19(P)'!M1615/100</f>
        <v>2.7263000000000002</v>
      </c>
      <c r="J24" s="13" t="e">
        <f>'[1]CSS Budget 2019-20(P)'!#REF!/100</f>
        <v>#REF!</v>
      </c>
      <c r="K24" s="13" t="e">
        <f>'[1]CSS Budget 2019-20(P)'!#REF!/100</f>
        <v>#REF!</v>
      </c>
      <c r="L24" s="13" t="e">
        <f>'[1]CSS Budget 2019-20(P)'!#REF!/100</f>
        <v>#REF!</v>
      </c>
      <c r="M24" s="13"/>
      <c r="N24" s="13"/>
      <c r="O24" s="13"/>
      <c r="P24" s="100">
        <v>138.1183</v>
      </c>
      <c r="Q24" s="100">
        <v>62.983699999999992</v>
      </c>
      <c r="R24" s="100">
        <v>62.471299999999992</v>
      </c>
      <c r="S24" s="89">
        <f t="shared" si="0"/>
        <v>45.60127079467383</v>
      </c>
      <c r="T24" s="89">
        <f t="shared" si="1"/>
        <v>99.186456178344557</v>
      </c>
    </row>
    <row r="25" spans="2:20" ht="29.25" customHeight="1">
      <c r="B25" s="14">
        <v>21</v>
      </c>
      <c r="C25" s="15" t="s">
        <v>33</v>
      </c>
      <c r="D25" s="13">
        <f>'[1]budget2017-18(District)'!G4008</f>
        <v>0</v>
      </c>
      <c r="E25" s="13">
        <f>'[1]budget2017-18(District)'!J4008</f>
        <v>0</v>
      </c>
      <c r="F25" s="13">
        <f>'[1]budget2017-18(District)'!M4008</f>
        <v>0</v>
      </c>
      <c r="G25" s="13">
        <f>'[1]State Budget 2018-19(P)'!G1616/100</f>
        <v>2015.5564999999999</v>
      </c>
      <c r="H25" s="13">
        <f>'[1]State Budget 2018-19(P)'!J1616/100</f>
        <v>627.42439999999999</v>
      </c>
      <c r="I25" s="13">
        <f>'[1]State Budget 2018-19(P)'!M1616/100</f>
        <v>216.96209999999999</v>
      </c>
      <c r="J25" s="13">
        <f>'[1]CSS Budget 2019-20(P)'!H459/100</f>
        <v>145.0001</v>
      </c>
      <c r="K25" s="13">
        <f>'[1]CSS Budget 2019-20(P)'!O459/100</f>
        <v>15</v>
      </c>
      <c r="L25" s="13">
        <f>'[1]CSS Budget 2019-20(P)'!V459/100</f>
        <v>4.6112000000000002</v>
      </c>
      <c r="M25" s="13">
        <f>'[1]budget2018-19EAP(Scheme)'!O34/100</f>
        <v>16.5</v>
      </c>
      <c r="N25" s="13">
        <f>'[1]budget2018-19EAP(Scheme)'!R34/100</f>
        <v>0</v>
      </c>
      <c r="O25" s="13">
        <f>'[1]budget2018-19EAP(Scheme)'!AD34/100</f>
        <v>0</v>
      </c>
      <c r="P25" s="100">
        <v>2258.1009999999997</v>
      </c>
      <c r="Q25" s="100">
        <v>2038.4525000000001</v>
      </c>
      <c r="R25" s="100">
        <v>1873.4359999999997</v>
      </c>
      <c r="S25" s="89">
        <f t="shared" si="0"/>
        <v>90.272866448400691</v>
      </c>
      <c r="T25" s="89">
        <f t="shared" si="1"/>
        <v>91.904815049651617</v>
      </c>
    </row>
    <row r="26" spans="2:20" ht="29.25" customHeight="1">
      <c r="B26" s="11">
        <v>22</v>
      </c>
      <c r="C26" s="16" t="s">
        <v>34</v>
      </c>
      <c r="D26" s="13">
        <f>'[1]budget2017-18(District)'!G4009</f>
        <v>0</v>
      </c>
      <c r="E26" s="13">
        <f>'[1]budget2017-18(District)'!J4009</f>
        <v>0</v>
      </c>
      <c r="F26" s="13">
        <f>'[1]budget2017-18(District)'!M4009</f>
        <v>0</v>
      </c>
      <c r="G26" s="13">
        <f>'[1]State Budget 2018-19(P)'!G1617/100</f>
        <v>263.04630000000003</v>
      </c>
      <c r="H26" s="13">
        <f>'[1]State Budget 2018-19(P)'!J1617/100</f>
        <v>39.1554</v>
      </c>
      <c r="I26" s="13">
        <f>'[1]State Budget 2018-19(P)'!M1617/100</f>
        <v>25.469000000000001</v>
      </c>
      <c r="J26" s="13" t="e">
        <f>'[1]CSS Budget 2019-20(P)'!#REF!/100</f>
        <v>#REF!</v>
      </c>
      <c r="K26" s="13" t="e">
        <f>'[1]CSS Budget 2019-20(P)'!#REF!/100</f>
        <v>#REF!</v>
      </c>
      <c r="L26" s="13" t="e">
        <f>'[1]CSS Budget 2019-20(P)'!#REF!/100</f>
        <v>#REF!</v>
      </c>
      <c r="M26" s="13"/>
      <c r="N26" s="13"/>
      <c r="O26" s="13"/>
      <c r="P26" s="100">
        <v>194.41319999999999</v>
      </c>
      <c r="Q26" s="100">
        <v>156.97019999999998</v>
      </c>
      <c r="R26" s="100">
        <v>152.36840000000001</v>
      </c>
      <c r="S26" s="89">
        <f t="shared" si="0"/>
        <v>80.740505274333216</v>
      </c>
      <c r="T26" s="89">
        <f t="shared" si="1"/>
        <v>97.068360746179877</v>
      </c>
    </row>
    <row r="27" spans="2:20" ht="29.25" customHeight="1">
      <c r="B27" s="14">
        <v>23</v>
      </c>
      <c r="C27" s="18" t="s">
        <v>35</v>
      </c>
      <c r="D27" s="13">
        <f>'[1]budget2017-18(District)'!G4010</f>
        <v>0</v>
      </c>
      <c r="E27" s="13">
        <f>'[1]budget2017-18(District)'!J4010</f>
        <v>0</v>
      </c>
      <c r="F27" s="13">
        <f>'[1]budget2017-18(District)'!M4010</f>
        <v>0</v>
      </c>
      <c r="G27" s="13">
        <f>'[1]State Budget 2018-19(P)'!G1618/100</f>
        <v>24.700199999999999</v>
      </c>
      <c r="H27" s="13">
        <f>'[1]State Budget 2018-19(P)'!J1618/100</f>
        <v>1.5</v>
      </c>
      <c r="I27" s="13">
        <f>'[1]State Budget 2018-19(P)'!M1618/100</f>
        <v>0.50119999999999998</v>
      </c>
      <c r="J27" s="13">
        <f>'[1]CSS Budget 2019-20(P)'!H460/100</f>
        <v>2</v>
      </c>
      <c r="K27" s="13">
        <f>'[1]CSS Budget 2019-20(P)'!O460/100</f>
        <v>0</v>
      </c>
      <c r="L27" s="13">
        <f>'[1]CSS Budget 2019-20(P)'!V460/100</f>
        <v>0</v>
      </c>
      <c r="M27" s="13"/>
      <c r="N27" s="13"/>
      <c r="O27" s="13"/>
      <c r="P27" s="100">
        <v>66.31</v>
      </c>
      <c r="Q27" s="100">
        <v>50.785800000000002</v>
      </c>
      <c r="R27" s="100">
        <v>26.184700000000003</v>
      </c>
      <c r="S27" s="89">
        <f t="shared" si="0"/>
        <v>76.58844819785854</v>
      </c>
      <c r="T27" s="89">
        <f t="shared" si="1"/>
        <v>51.559097227965303</v>
      </c>
    </row>
    <row r="28" spans="2:20" ht="29.25" customHeight="1">
      <c r="B28" s="14">
        <v>24</v>
      </c>
      <c r="C28" s="96" t="s">
        <v>139</v>
      </c>
      <c r="D28" s="13">
        <f>'[1]budget2017-18(District)'!G4011</f>
        <v>0</v>
      </c>
      <c r="E28" s="13">
        <f>'[1]budget2017-18(District)'!J4011</f>
        <v>0</v>
      </c>
      <c r="F28" s="13">
        <f>'[1]budget2017-18(District)'!M4011</f>
        <v>0</v>
      </c>
      <c r="G28" s="13">
        <f>'[1]State Budget 2018-19(P)'!G1619/100</f>
        <v>21.17</v>
      </c>
      <c r="H28" s="13">
        <f>'[1]State Budget 2018-19(P)'!J1619/100</f>
        <v>1.1531</v>
      </c>
      <c r="I28" s="13">
        <f>'[1]State Budget 2018-19(P)'!M1619/100</f>
        <v>0.15479999999999999</v>
      </c>
      <c r="J28" s="13" t="e">
        <f>'[1]CSS Budget 2019-20(P)'!#REF!/100</f>
        <v>#REF!</v>
      </c>
      <c r="K28" s="13" t="e">
        <f>'[1]CSS Budget 2019-20(P)'!#REF!/100</f>
        <v>#REF!</v>
      </c>
      <c r="L28" s="13" t="e">
        <f>'[1]CSS Budget 2019-20(P)'!#REF!/100</f>
        <v>#REF!</v>
      </c>
      <c r="M28" s="13"/>
      <c r="N28" s="13"/>
      <c r="O28" s="13"/>
      <c r="P28" s="100">
        <v>26.791499999999999</v>
      </c>
      <c r="Q28" s="100">
        <v>25.1252</v>
      </c>
      <c r="R28" s="100">
        <v>18.3811</v>
      </c>
      <c r="S28" s="89">
        <f t="shared" si="0"/>
        <v>93.780490080809216</v>
      </c>
      <c r="T28" s="89">
        <f t="shared" si="1"/>
        <v>73.158024612739396</v>
      </c>
    </row>
    <row r="29" spans="2:20" ht="29.25" customHeight="1">
      <c r="B29" s="11">
        <v>25</v>
      </c>
      <c r="C29" s="15" t="s">
        <v>36</v>
      </c>
      <c r="D29" s="13">
        <f>'[1]budget2017-18(District)'!G4012</f>
        <v>0</v>
      </c>
      <c r="E29" s="13">
        <f>'[1]budget2017-18(District)'!J4012</f>
        <v>0</v>
      </c>
      <c r="F29" s="13">
        <f>'[1]budget2017-18(District)'!M4012</f>
        <v>0</v>
      </c>
      <c r="G29" s="13">
        <f>'[1]State Budget 2018-19(P)'!G1620/100</f>
        <v>13.898900000000001</v>
      </c>
      <c r="H29" s="13">
        <f>'[1]State Budget 2018-19(P)'!J1620/100</f>
        <v>5.4424999999999999</v>
      </c>
      <c r="I29" s="13">
        <f>'[1]State Budget 2018-19(P)'!M1620/100</f>
        <v>1.5617000000000001</v>
      </c>
      <c r="J29" s="13" t="e">
        <f>'[1]CSS Budget 2019-20(P)'!#REF!/100</f>
        <v>#REF!</v>
      </c>
      <c r="K29" s="13" t="e">
        <f>'[1]CSS Budget 2019-20(P)'!#REF!/100</f>
        <v>#REF!</v>
      </c>
      <c r="L29" s="13" t="e">
        <f>'[1]CSS Budget 2019-20(P)'!#REF!/100</f>
        <v>#REF!</v>
      </c>
      <c r="M29" s="13"/>
      <c r="N29" s="13"/>
      <c r="O29" s="13"/>
      <c r="P29" s="100">
        <v>22.573199999999996</v>
      </c>
      <c r="Q29" s="100">
        <v>14.5724</v>
      </c>
      <c r="R29" s="100">
        <v>12.164899999999999</v>
      </c>
      <c r="S29" s="89">
        <f t="shared" si="0"/>
        <v>64.556199386883577</v>
      </c>
      <c r="T29" s="89">
        <f t="shared" si="1"/>
        <v>83.479042573632341</v>
      </c>
    </row>
    <row r="30" spans="2:20" ht="29.25" customHeight="1">
      <c r="B30" s="14">
        <v>26</v>
      </c>
      <c r="C30" s="19" t="s">
        <v>37</v>
      </c>
      <c r="D30" s="13">
        <f>'[1]budget2017-18(District)'!G4013</f>
        <v>0</v>
      </c>
      <c r="E30" s="13">
        <f>'[1]budget2017-18(District)'!J4013</f>
        <v>0</v>
      </c>
      <c r="F30" s="13">
        <f>'[1]budget2017-18(District)'!M4013</f>
        <v>0</v>
      </c>
      <c r="G30" s="13">
        <f>'[1]State Budget 2018-19(P)'!G1621/100</f>
        <v>25.825800000000001</v>
      </c>
      <c r="H30" s="13">
        <f>'[1]State Budget 2018-19(P)'!J1621/100</f>
        <v>11.480400000000001</v>
      </c>
      <c r="I30" s="13">
        <f>'[1]State Budget 2018-19(P)'!M1621/100</f>
        <v>4.1192000000000002</v>
      </c>
      <c r="J30" s="13" t="e">
        <f>'[1]CSS Budget 2019-20(P)'!#REF!/100</f>
        <v>#REF!</v>
      </c>
      <c r="K30" s="13" t="e">
        <f>'[1]CSS Budget 2019-20(P)'!#REF!/100</f>
        <v>#REF!</v>
      </c>
      <c r="L30" s="13" t="e">
        <f>'[1]CSS Budget 2019-20(P)'!#REF!/100</f>
        <v>#REF!</v>
      </c>
      <c r="M30" s="13"/>
      <c r="N30" s="13"/>
      <c r="O30" s="13"/>
      <c r="P30" s="100">
        <v>26.977400000000003</v>
      </c>
      <c r="Q30" s="100">
        <v>26.617400000000004</v>
      </c>
      <c r="R30" s="100">
        <v>24.131800000000002</v>
      </c>
      <c r="S30" s="89">
        <f t="shared" si="0"/>
        <v>98.665549682326699</v>
      </c>
      <c r="T30" s="89">
        <f t="shared" si="1"/>
        <v>90.661747578651557</v>
      </c>
    </row>
    <row r="31" spans="2:20" ht="29.25" customHeight="1">
      <c r="B31" s="14">
        <v>27</v>
      </c>
      <c r="C31" s="18" t="s">
        <v>38</v>
      </c>
      <c r="D31" s="13">
        <f>'[1]budget2017-18(District)'!G4016</f>
        <v>0</v>
      </c>
      <c r="E31" s="13">
        <f>'[1]budget2017-18(District)'!J4016</f>
        <v>0</v>
      </c>
      <c r="F31" s="13">
        <f>'[1]budget2017-18(District)'!M4016</f>
        <v>0</v>
      </c>
      <c r="G31" s="13">
        <f>'[1]State Budget 2018-19(P)'!G1622/100</f>
        <v>175.90079999999998</v>
      </c>
      <c r="H31" s="13">
        <f>'[1]State Budget 2018-19(P)'!J1622/100</f>
        <v>20.173300000000001</v>
      </c>
      <c r="I31" s="13">
        <f>'[1]State Budget 2018-19(P)'!M1622/100</f>
        <v>6.0808</v>
      </c>
      <c r="J31" s="13">
        <f>'[1]CSS Budget 2019-20(P)'!H462/100</f>
        <v>5.16E-2</v>
      </c>
      <c r="K31" s="13">
        <f>'[1]CSS Budget 2019-20(P)'!O462/100</f>
        <v>0</v>
      </c>
      <c r="L31" s="13">
        <f>'[1]CSS Budget 2019-20(P)'!V462/100</f>
        <v>0</v>
      </c>
      <c r="M31" s="13">
        <f>'[1]budget2018-19EAP(Scheme)'!O36/100</f>
        <v>119</v>
      </c>
      <c r="N31" s="13">
        <f>'[1]budget2018-19EAP(Scheme)'!R36/100</f>
        <v>0</v>
      </c>
      <c r="O31" s="13">
        <f>'[1]budget2018-19EAP(Scheme)'!AD36/100</f>
        <v>0</v>
      </c>
      <c r="P31" s="100">
        <v>368.59270000000004</v>
      </c>
      <c r="Q31" s="100">
        <v>320.32829999999996</v>
      </c>
      <c r="R31" s="100">
        <v>315.90679999999998</v>
      </c>
      <c r="S31" s="89">
        <f t="shared" si="0"/>
        <v>86.905763461945924</v>
      </c>
      <c r="T31" s="89">
        <f t="shared" si="1"/>
        <v>98.619697354245645</v>
      </c>
    </row>
    <row r="32" spans="2:20" ht="29.25" customHeight="1">
      <c r="B32" s="11">
        <v>28</v>
      </c>
      <c r="C32" s="18" t="s">
        <v>39</v>
      </c>
      <c r="D32" s="13">
        <f>'[1]budget2017-18(District)'!G4017</f>
        <v>0</v>
      </c>
      <c r="E32" s="13">
        <f>'[1]budget2017-18(District)'!J4017</f>
        <v>0</v>
      </c>
      <c r="F32" s="13">
        <f>'[1]budget2017-18(District)'!M4017</f>
        <v>0</v>
      </c>
      <c r="G32" s="13">
        <f>'[1]State Budget 2018-19(P)'!G1623/100</f>
        <v>3030.0328000000004</v>
      </c>
      <c r="H32" s="13">
        <f>'[1]State Budget 2018-19(P)'!J1623/100</f>
        <v>1396.7637</v>
      </c>
      <c r="I32" s="13">
        <f>'[1]State Budget 2018-19(P)'!M1623/100</f>
        <v>757.6617</v>
      </c>
      <c r="J32" s="13">
        <f>'[1]CSS Budget 2019-20(P)'!H463/100</f>
        <v>166.34900000000002</v>
      </c>
      <c r="K32" s="13">
        <f>'[1]CSS Budget 2019-20(P)'!O463/100</f>
        <v>49.859300000000005</v>
      </c>
      <c r="L32" s="13">
        <f>'[1]CSS Budget 2019-20(P)'!V463/100</f>
        <v>29.301500000000001</v>
      </c>
      <c r="M32" s="13"/>
      <c r="N32" s="13"/>
      <c r="O32" s="13"/>
      <c r="P32" s="100">
        <v>3569.2027999999996</v>
      </c>
      <c r="Q32" s="100">
        <v>3524.386</v>
      </c>
      <c r="R32" s="100">
        <v>3257.1342999999997</v>
      </c>
      <c r="S32" s="89">
        <f t="shared" si="0"/>
        <v>98.74434705699548</v>
      </c>
      <c r="T32" s="89">
        <f t="shared" si="1"/>
        <v>92.41707066138612</v>
      </c>
    </row>
    <row r="33" spans="2:20" ht="29.25" customHeight="1">
      <c r="B33" s="14">
        <v>29</v>
      </c>
      <c r="C33" s="20" t="s">
        <v>40</v>
      </c>
      <c r="D33" s="13">
        <f>'[1]budget2017-18(District)'!G4018</f>
        <v>0</v>
      </c>
      <c r="E33" s="13">
        <f>'[1]budget2017-18(District)'!J4018</f>
        <v>0</v>
      </c>
      <c r="F33" s="13">
        <f>'[1]budget2017-18(District)'!M4018</f>
        <v>0</v>
      </c>
      <c r="G33" s="13">
        <f>'[1]State Budget 2018-19(P)'!G1624/100</f>
        <v>3900.8628999999996</v>
      </c>
      <c r="H33" s="13">
        <f>'[1]State Budget 2018-19(P)'!J1624/100</f>
        <v>1767.7647999999999</v>
      </c>
      <c r="I33" s="13">
        <f>'[1]State Budget 2018-19(P)'!M1624/100</f>
        <v>796.03780000000017</v>
      </c>
      <c r="J33" s="13">
        <f>'[1]CSS Budget 2019-20(P)'!H464/100</f>
        <v>1054.7836</v>
      </c>
      <c r="K33" s="13">
        <f>'[1]CSS Budget 2019-20(P)'!O464/100</f>
        <v>393.71350000000001</v>
      </c>
      <c r="L33" s="13">
        <f>'[1]CSS Budget 2019-20(P)'!V464/100</f>
        <v>156.63929999999999</v>
      </c>
      <c r="M33" s="13"/>
      <c r="N33" s="13"/>
      <c r="O33" s="13"/>
      <c r="P33" s="100">
        <v>4339.4732999999997</v>
      </c>
      <c r="Q33" s="100">
        <v>4301.7517000000007</v>
      </c>
      <c r="R33" s="100">
        <v>3943.3364000000006</v>
      </c>
      <c r="S33" s="89">
        <f t="shared" si="0"/>
        <v>99.130733215941234</v>
      </c>
      <c r="T33" s="89">
        <f t="shared" si="1"/>
        <v>91.668154626404856</v>
      </c>
    </row>
    <row r="34" spans="2:20" ht="29.25" customHeight="1">
      <c r="B34" s="14">
        <v>30</v>
      </c>
      <c r="C34" s="18" t="s">
        <v>41</v>
      </c>
      <c r="D34" s="13">
        <f>'[1]budget2017-18(District)'!G4019</f>
        <v>0</v>
      </c>
      <c r="E34" s="13">
        <f>'[1]budget2017-18(District)'!J4019</f>
        <v>0</v>
      </c>
      <c r="F34" s="13">
        <f>'[1]budget2017-18(District)'!M4019</f>
        <v>0</v>
      </c>
      <c r="G34" s="13">
        <f>'[1]State Budget 2018-19(P)'!G1625/100</f>
        <v>528.70570000000009</v>
      </c>
      <c r="H34" s="13">
        <f>'[1]State Budget 2018-19(P)'!J1625/100</f>
        <v>238.84360000000001</v>
      </c>
      <c r="I34" s="13">
        <f>'[1]State Budget 2018-19(P)'!M1625/100</f>
        <v>108.84440000000001</v>
      </c>
      <c r="J34" s="13">
        <f>'[1]CSS Budget 2019-20(P)'!H465/100</f>
        <v>87.5</v>
      </c>
      <c r="K34" s="13">
        <f>'[1]CSS Budget 2019-20(P)'!O465/100</f>
        <v>13.141399999999999</v>
      </c>
      <c r="L34" s="13">
        <f>'[1]CSS Budget 2019-20(P)'!V465/100</f>
        <v>8.2057000000000002</v>
      </c>
      <c r="M34" s="13"/>
      <c r="N34" s="13"/>
      <c r="O34" s="13"/>
      <c r="P34" s="100">
        <v>738.72809999999993</v>
      </c>
      <c r="Q34" s="100">
        <v>714.03530000000001</v>
      </c>
      <c r="R34" s="100">
        <v>664.05060000000003</v>
      </c>
      <c r="S34" s="89">
        <f t="shared" si="0"/>
        <v>96.657389911118869</v>
      </c>
      <c r="T34" s="89">
        <f t="shared" si="1"/>
        <v>92.999687830559637</v>
      </c>
    </row>
    <row r="35" spans="2:20" ht="29.25" customHeight="1">
      <c r="B35" s="11">
        <v>31</v>
      </c>
      <c r="C35" s="18" t="s">
        <v>42</v>
      </c>
      <c r="D35" s="13">
        <f>'[1]budget2017-18(District)'!G4020</f>
        <v>0</v>
      </c>
      <c r="E35" s="13">
        <f>'[1]budget2017-18(District)'!J4020</f>
        <v>0</v>
      </c>
      <c r="F35" s="13">
        <f>'[1]budget2017-18(District)'!M4020</f>
        <v>0</v>
      </c>
      <c r="G35" s="13">
        <f>'[1]State Budget 2018-19(P)'!G1626/100</f>
        <v>45.817399999999999</v>
      </c>
      <c r="H35" s="13">
        <f>'[1]State Budget 2018-19(P)'!J1626/100</f>
        <v>9.9896000000000011</v>
      </c>
      <c r="I35" s="13">
        <f>'[1]State Budget 2018-19(P)'!M1626/100</f>
        <v>6.0526999999999997</v>
      </c>
      <c r="J35" s="13" t="e">
        <f>'[1]CSS Budget 2019-20(P)'!#REF!/100</f>
        <v>#REF!</v>
      </c>
      <c r="K35" s="13" t="e">
        <f>'[1]CSS Budget 2019-20(P)'!#REF!/100</f>
        <v>#REF!</v>
      </c>
      <c r="L35" s="13" t="e">
        <f>'[1]CSS Budget 2019-20(P)'!#REF!/100</f>
        <v>#REF!</v>
      </c>
      <c r="M35" s="13"/>
      <c r="N35" s="13"/>
      <c r="O35" s="13"/>
      <c r="P35" s="100">
        <v>52.934600000000003</v>
      </c>
      <c r="Q35" s="100">
        <v>49.573799999999999</v>
      </c>
      <c r="R35" s="100">
        <v>40.618500000000012</v>
      </c>
      <c r="S35" s="89">
        <f t="shared" si="0"/>
        <v>93.651033539499679</v>
      </c>
      <c r="T35" s="89">
        <f t="shared" si="1"/>
        <v>81.935417498759449</v>
      </c>
    </row>
    <row r="36" spans="2:20" ht="29.25" customHeight="1">
      <c r="B36" s="14">
        <v>32</v>
      </c>
      <c r="C36" s="17" t="s">
        <v>43</v>
      </c>
      <c r="D36" s="13">
        <f>'[1]budget2017-18(District)'!G4021</f>
        <v>0</v>
      </c>
      <c r="E36" s="13">
        <f>'[1]budget2017-18(District)'!J4021</f>
        <v>0</v>
      </c>
      <c r="F36" s="13">
        <f>'[1]budget2017-18(District)'!M4021</f>
        <v>0</v>
      </c>
      <c r="G36" s="13">
        <f>'[1]State Budget 2018-19(P)'!G1627/100</f>
        <v>2.9701999999999997</v>
      </c>
      <c r="H36" s="13">
        <f>'[1]State Budget 2018-19(P)'!J1627/100</f>
        <v>0</v>
      </c>
      <c r="I36" s="13">
        <f>'[1]State Budget 2018-19(P)'!M1627/100</f>
        <v>0</v>
      </c>
      <c r="J36" s="13" t="e">
        <f>'[1]CSS Budget 2019-20(P)'!#REF!/100</f>
        <v>#REF!</v>
      </c>
      <c r="K36" s="13" t="e">
        <f>'[1]CSS Budget 2019-20(P)'!#REF!/100</f>
        <v>#REF!</v>
      </c>
      <c r="L36" s="13" t="e">
        <f>'[1]CSS Budget 2019-20(P)'!#REF!/100</f>
        <v>#REF!</v>
      </c>
      <c r="M36" s="13"/>
      <c r="N36" s="13"/>
      <c r="O36" s="13"/>
      <c r="P36" s="100">
        <v>2.895</v>
      </c>
      <c r="Q36" s="100">
        <v>1.5565</v>
      </c>
      <c r="R36" s="100">
        <v>0.6604000000000001</v>
      </c>
      <c r="S36" s="89">
        <f t="shared" si="0"/>
        <v>53.765112262521583</v>
      </c>
      <c r="T36" s="89">
        <f t="shared" si="1"/>
        <v>42.428525538066182</v>
      </c>
    </row>
    <row r="37" spans="2:20" ht="21" customHeight="1">
      <c r="B37" s="14">
        <v>33</v>
      </c>
      <c r="C37" s="15" t="s">
        <v>44</v>
      </c>
      <c r="D37" s="13">
        <f>'[1]budget2017-18(District)'!G4022</f>
        <v>0</v>
      </c>
      <c r="E37" s="13">
        <f>'[1]budget2017-18(District)'!J4022</f>
        <v>0</v>
      </c>
      <c r="F37" s="13">
        <f>'[1]budget2017-18(District)'!M4022</f>
        <v>0</v>
      </c>
      <c r="G37" s="13">
        <f>'[1]State Budget 2018-19(P)'!G1628/100</f>
        <v>239.91419999999999</v>
      </c>
      <c r="H37" s="13">
        <f>'[1]State Budget 2018-19(P)'!J1628/100</f>
        <v>100.39489999999999</v>
      </c>
      <c r="I37" s="13">
        <f>'[1]State Budget 2018-19(P)'!M1628/100</f>
        <v>56.907800000000009</v>
      </c>
      <c r="J37" s="13">
        <f>'[1]CSS Budget 2019-20(P)'!H466/100</f>
        <v>19.320899999999998</v>
      </c>
      <c r="K37" s="13">
        <f>'[1]CSS Budget 2019-20(P)'!O466/100</f>
        <v>0</v>
      </c>
      <c r="L37" s="13">
        <f>'[1]CSS Budget 2019-20(P)'!V466/100</f>
        <v>0</v>
      </c>
      <c r="M37" s="13" t="e">
        <f>'[1]budget2018-19EAP(Scheme)'!#REF!</f>
        <v>#REF!</v>
      </c>
      <c r="N37" s="13" t="e">
        <f>'[1]budget2018-19EAP(Scheme)'!#REF!</f>
        <v>#REF!</v>
      </c>
      <c r="O37" s="13" t="e">
        <f>'[1]budget2018-19EAP(Scheme)'!#REF!</f>
        <v>#REF!</v>
      </c>
      <c r="P37" s="100">
        <v>284.6678</v>
      </c>
      <c r="Q37" s="100">
        <v>260.66810000000004</v>
      </c>
      <c r="R37" s="100">
        <v>237.71430000000004</v>
      </c>
      <c r="S37" s="89">
        <f t="shared" si="0"/>
        <v>91.569225602614708</v>
      </c>
      <c r="T37" s="89">
        <f t="shared" si="1"/>
        <v>91.194242793805614</v>
      </c>
    </row>
    <row r="38" spans="2:20" ht="29.25" customHeight="1">
      <c r="B38" s="11">
        <v>34</v>
      </c>
      <c r="C38" s="16" t="s">
        <v>146</v>
      </c>
      <c r="D38" s="13">
        <f>'[1]budget2017-18(District)'!G4024</f>
        <v>0</v>
      </c>
      <c r="E38" s="13">
        <f>'[1]budget2017-18(District)'!J4024</f>
        <v>0</v>
      </c>
      <c r="F38" s="13">
        <f>'[1]budget2017-18(District)'!M4024</f>
        <v>0</v>
      </c>
      <c r="G38" s="13">
        <f>'[1]State Budget 2018-19(P)'!G1630/100</f>
        <v>110.90710000000003</v>
      </c>
      <c r="H38" s="13">
        <f>'[1]State Budget 2018-19(P)'!J1630/100</f>
        <v>8.0831</v>
      </c>
      <c r="I38" s="13">
        <f>'[1]State Budget 2018-19(P)'!M1630/100</f>
        <v>3.4488000000000003</v>
      </c>
      <c r="J38" s="13">
        <f>'[1]CSS Budget 2019-20(P)'!H468/100</f>
        <v>40</v>
      </c>
      <c r="K38" s="13">
        <f>'[1]CSS Budget 2019-20(P)'!O468/100</f>
        <v>0</v>
      </c>
      <c r="L38" s="13">
        <f>'[1]CSS Budget 2019-20(P)'!V468/100</f>
        <v>0</v>
      </c>
      <c r="M38" s="13"/>
      <c r="N38" s="13"/>
      <c r="O38" s="13"/>
      <c r="P38" s="100">
        <v>75.069900000000018</v>
      </c>
      <c r="Q38" s="100">
        <v>66.967100000000002</v>
      </c>
      <c r="R38" s="100">
        <v>60.327870000000004</v>
      </c>
      <c r="S38" s="89">
        <f t="shared" si="0"/>
        <v>89.20632637048935</v>
      </c>
      <c r="T38" s="89">
        <f t="shared" si="1"/>
        <v>90.085833192717018</v>
      </c>
    </row>
    <row r="39" spans="2:20" ht="29.25" customHeight="1">
      <c r="B39" s="14">
        <v>35</v>
      </c>
      <c r="C39" s="98" t="s">
        <v>145</v>
      </c>
      <c r="D39" s="13">
        <f>'[1]budget2017-18(District)'!G4023</f>
        <v>0</v>
      </c>
      <c r="E39" s="13">
        <f>'[1]budget2017-18(District)'!J4023</f>
        <v>0</v>
      </c>
      <c r="F39" s="13">
        <f>'[1]budget2017-18(District)'!M4023</f>
        <v>0</v>
      </c>
      <c r="G39" s="13">
        <f>'[1]State Budget 2018-19(P)'!G1629/100</f>
        <v>80.558099999999996</v>
      </c>
      <c r="H39" s="13">
        <f>'[1]State Budget 2018-19(P)'!J1629/100</f>
        <v>8.3824000000000005</v>
      </c>
      <c r="I39" s="13">
        <f>'[1]State Budget 2018-19(P)'!M1629/100</f>
        <v>3.2370000000000001</v>
      </c>
      <c r="J39" s="13">
        <f>'[1]CSS Budget 2019-20(P)'!H467/100</f>
        <v>13.279000000000002</v>
      </c>
      <c r="K39" s="13">
        <f>'[1]CSS Budget 2019-20(P)'!O467/100</f>
        <v>9.6999999999999989E-2</v>
      </c>
      <c r="L39" s="13">
        <f>'[1]CSS Budget 2019-20(P)'!V467/100</f>
        <v>3.4500000000000003E-2</v>
      </c>
      <c r="M39" s="13"/>
      <c r="N39" s="13"/>
      <c r="O39" s="13"/>
      <c r="P39" s="100">
        <v>147.46699999999998</v>
      </c>
      <c r="Q39" s="100">
        <v>146.03649999999999</v>
      </c>
      <c r="R39" s="100">
        <v>139.69519999999997</v>
      </c>
      <c r="S39" s="89">
        <f t="shared" si="0"/>
        <v>99.029952463941086</v>
      </c>
      <c r="T39" s="89">
        <f t="shared" si="1"/>
        <v>95.657729403265606</v>
      </c>
    </row>
    <row r="40" spans="2:20" ht="29.25" customHeight="1">
      <c r="B40" s="14">
        <v>36</v>
      </c>
      <c r="C40" s="15" t="s">
        <v>47</v>
      </c>
      <c r="D40" s="13">
        <f>'[1]budget2017-18(District)'!G4025</f>
        <v>0</v>
      </c>
      <c r="E40" s="13">
        <f>'[1]budget2017-18(District)'!J4025</f>
        <v>0</v>
      </c>
      <c r="F40" s="13">
        <f>'[1]budget2017-18(District)'!M4025</f>
        <v>0</v>
      </c>
      <c r="G40" s="13">
        <f>'[1]State Budget 2018-19(P)'!G1631/100</f>
        <v>58.613700000000009</v>
      </c>
      <c r="H40" s="13">
        <f>'[1]State Budget 2018-19(P)'!J1631/100</f>
        <v>40.713500000000003</v>
      </c>
      <c r="I40" s="13">
        <f>'[1]State Budget 2018-19(P)'!M1631/100</f>
        <v>2.2818000000000005</v>
      </c>
      <c r="J40" s="13">
        <f>'[1]CSS Budget 2019-20(P)'!H469/100</f>
        <v>5.2024999999999997</v>
      </c>
      <c r="K40" s="13">
        <f>'[1]CSS Budget 2019-20(P)'!O469/100</f>
        <v>0.20250000000000001</v>
      </c>
      <c r="L40" s="13">
        <f>'[1]CSS Budget 2019-20(P)'!V469/100</f>
        <v>0</v>
      </c>
      <c r="M40" s="13"/>
      <c r="N40" s="13"/>
      <c r="O40" s="13"/>
      <c r="P40" s="100">
        <v>42.858400000000003</v>
      </c>
      <c r="Q40" s="100">
        <v>29.6281</v>
      </c>
      <c r="R40" s="100">
        <v>18.862699999999997</v>
      </c>
      <c r="S40" s="89">
        <f t="shared" si="0"/>
        <v>69.130205513971589</v>
      </c>
      <c r="T40" s="89">
        <f t="shared" si="1"/>
        <v>63.66489920042121</v>
      </c>
    </row>
    <row r="41" spans="2:20" ht="47.25" customHeight="1">
      <c r="B41" s="11">
        <v>37</v>
      </c>
      <c r="C41" s="72" t="s">
        <v>137</v>
      </c>
      <c r="D41" s="13">
        <f>'[1]budget2017-18(District)'!G4026</f>
        <v>0</v>
      </c>
      <c r="E41" s="13">
        <f>'[1]budget2017-18(District)'!J4026</f>
        <v>0</v>
      </c>
      <c r="F41" s="13">
        <f>'[1]budget2017-18(District)'!M4026</f>
        <v>0</v>
      </c>
      <c r="G41" s="13">
        <f>'[1]State Budget 2018-19(P)'!G1632/100</f>
        <v>1160.9942999999998</v>
      </c>
      <c r="H41" s="13">
        <f>'[1]State Budget 2018-19(P)'!J1632/100</f>
        <v>996.18619999999999</v>
      </c>
      <c r="I41" s="13">
        <f>'[1]State Budget 2018-19(P)'!M1632/100</f>
        <v>224.68480000000002</v>
      </c>
      <c r="J41" s="13">
        <f>'[1]CSS Budget 2019-20(P)'!H470/100</f>
        <v>563.19439999999997</v>
      </c>
      <c r="K41" s="13">
        <f>'[1]CSS Budget 2019-20(P)'!O470/100</f>
        <v>422.51139999999998</v>
      </c>
      <c r="L41" s="13">
        <f>'[1]CSS Budget 2019-20(P)'!V470/100</f>
        <v>290.19249999999994</v>
      </c>
      <c r="M41" s="13">
        <f>'[1]budget2018-19EAP(Scheme)'!O38/100</f>
        <v>60</v>
      </c>
      <c r="N41" s="13">
        <f>'[1]budget2018-19EAP(Scheme)'!R38/100</f>
        <v>9.5</v>
      </c>
      <c r="O41" s="13">
        <f>'[1]budget2018-19EAP(Scheme)'!AD38/100</f>
        <v>9.5</v>
      </c>
      <c r="P41" s="100">
        <v>1801.1138000000001</v>
      </c>
      <c r="Q41" s="100">
        <v>1753.3729000000001</v>
      </c>
      <c r="R41" s="100">
        <v>1578.5944999999999</v>
      </c>
      <c r="S41" s="89">
        <f t="shared" si="0"/>
        <v>97.349367929999758</v>
      </c>
      <c r="T41" s="89">
        <f t="shared" si="1"/>
        <v>90.031875136201762</v>
      </c>
    </row>
    <row r="42" spans="2:20" ht="29.25" customHeight="1">
      <c r="B42" s="14">
        <v>38</v>
      </c>
      <c r="C42" s="15" t="s">
        <v>48</v>
      </c>
      <c r="D42" s="13">
        <f>'[1]budget2017-18(District)'!G4027</f>
        <v>0</v>
      </c>
      <c r="E42" s="13">
        <f>'[1]budget2017-18(District)'!J4027</f>
        <v>0</v>
      </c>
      <c r="F42" s="13">
        <f>'[1]budget2017-18(District)'!M4027</f>
        <v>0</v>
      </c>
      <c r="G42" s="13">
        <f>'[1]State Budget 2018-19(P)'!G1633/100</f>
        <v>402.72169999999988</v>
      </c>
      <c r="H42" s="13">
        <f>'[1]State Budget 2018-19(P)'!J1633/100</f>
        <v>330.39939999999996</v>
      </c>
      <c r="I42" s="13">
        <f>'[1]State Budget 2018-19(P)'!M1633/100</f>
        <v>52.1479</v>
      </c>
      <c r="J42" s="13">
        <f>'[1]CSS Budget 2019-20(P)'!H471/100</f>
        <v>69.0608</v>
      </c>
      <c r="K42" s="13">
        <f>'[1]CSS Budget 2019-20(P)'!O471/100</f>
        <v>7.1315999999999997</v>
      </c>
      <c r="L42" s="13">
        <f>'[1]CSS Budget 2019-20(P)'!V471/100</f>
        <v>0.5867</v>
      </c>
      <c r="M42" s="13"/>
      <c r="N42" s="13"/>
      <c r="O42" s="13"/>
      <c r="P42" s="100">
        <v>555.05060000000003</v>
      </c>
      <c r="Q42" s="100">
        <v>485.21319999999986</v>
      </c>
      <c r="R42" s="100">
        <v>403.8780999999999</v>
      </c>
      <c r="S42" s="89">
        <f t="shared" si="0"/>
        <v>87.417831815693887</v>
      </c>
      <c r="T42" s="89">
        <f t="shared" si="1"/>
        <v>83.237244988388611</v>
      </c>
    </row>
    <row r="43" spans="2:20" ht="29.25" customHeight="1">
      <c r="B43" s="14">
        <v>39</v>
      </c>
      <c r="C43" s="17" t="s">
        <v>49</v>
      </c>
      <c r="D43" s="13">
        <f>'[1]budget2017-18(District)'!G4028</f>
        <v>0</v>
      </c>
      <c r="E43" s="13">
        <f>'[1]budget2017-18(District)'!J4028</f>
        <v>0</v>
      </c>
      <c r="F43" s="13">
        <f>'[1]budget2017-18(District)'!M4028</f>
        <v>0</v>
      </c>
      <c r="G43" s="13">
        <f>'[1]State Budget 2018-19(P)'!G1634/100</f>
        <v>36.811599999999991</v>
      </c>
      <c r="H43" s="13">
        <f>'[1]State Budget 2018-19(P)'!J1634/100</f>
        <v>18.6541</v>
      </c>
      <c r="I43" s="13">
        <f>'[1]State Budget 2018-19(P)'!M1634/100</f>
        <v>7.0128000000000013</v>
      </c>
      <c r="J43" s="13" t="e">
        <f>'[1]CSS Budget 2019-20(P)'!#REF!/100</f>
        <v>#REF!</v>
      </c>
      <c r="K43" s="13" t="e">
        <f>'[1]CSS Budget 2019-20(P)'!#REF!/100</f>
        <v>#REF!</v>
      </c>
      <c r="L43" s="13" t="e">
        <f>'[1]CSS Budget 2019-20(P)'!#REF!/100</f>
        <v>#REF!</v>
      </c>
      <c r="M43" s="13"/>
      <c r="N43" s="13"/>
      <c r="O43" s="13"/>
      <c r="P43" s="100">
        <v>39.676700000000004</v>
      </c>
      <c r="Q43" s="100">
        <v>39.676700000000004</v>
      </c>
      <c r="R43" s="100">
        <v>36.008200000000002</v>
      </c>
      <c r="S43" s="89">
        <f t="shared" si="0"/>
        <v>100</v>
      </c>
      <c r="T43" s="89">
        <f t="shared" si="1"/>
        <v>90.754019361489242</v>
      </c>
    </row>
    <row r="44" spans="2:20" ht="29.25" customHeight="1">
      <c r="B44" s="11">
        <v>40</v>
      </c>
      <c r="C44" s="18" t="s">
        <v>50</v>
      </c>
      <c r="D44" s="13">
        <f>'[1]budget2017-18(District)'!G4029</f>
        <v>0</v>
      </c>
      <c r="E44" s="13">
        <f>'[1]budget2017-18(District)'!J4029</f>
        <v>0</v>
      </c>
      <c r="F44" s="13">
        <f>'[1]budget2017-18(District)'!M4029</f>
        <v>0</v>
      </c>
      <c r="G44" s="13">
        <f>'[1]State Budget 2018-19(P)'!G1635/100</f>
        <v>273.52639999999997</v>
      </c>
      <c r="H44" s="13">
        <f>'[1]State Budget 2018-19(P)'!J1635/100</f>
        <v>132.67959999999999</v>
      </c>
      <c r="I44" s="13">
        <f>'[1]State Budget 2018-19(P)'!M1635/100</f>
        <v>43.266399999999997</v>
      </c>
      <c r="J44" s="13">
        <f>'[1]CSS Budget 2019-20(P)'!H472/100</f>
        <v>10</v>
      </c>
      <c r="K44" s="13">
        <f>'[1]CSS Budget 2019-20(P)'!O472/100</f>
        <v>5.3014000000000001</v>
      </c>
      <c r="L44" s="13">
        <f>'[1]CSS Budget 2019-20(P)'!V472/100</f>
        <v>5.3014000000000001</v>
      </c>
      <c r="M44" s="13"/>
      <c r="N44" s="13"/>
      <c r="O44" s="13"/>
      <c r="P44" s="100">
        <v>298.61220000000003</v>
      </c>
      <c r="Q44" s="100">
        <v>298.6121</v>
      </c>
      <c r="R44" s="100">
        <v>274.38290000000001</v>
      </c>
      <c r="S44" s="89">
        <f t="shared" si="0"/>
        <v>99.999966511750017</v>
      </c>
      <c r="T44" s="89">
        <f t="shared" si="1"/>
        <v>91.886062219180005</v>
      </c>
    </row>
    <row r="45" spans="2:20" ht="29.25" customHeight="1">
      <c r="B45" s="14">
        <v>41</v>
      </c>
      <c r="C45" s="16" t="s">
        <v>51</v>
      </c>
      <c r="D45" s="13">
        <f>'[1]budget2017-18(District)'!G4030</f>
        <v>0</v>
      </c>
      <c r="E45" s="13">
        <f>'[1]budget2017-18(District)'!J4030</f>
        <v>0</v>
      </c>
      <c r="F45" s="13">
        <f>'[1]budget2017-18(District)'!M4030</f>
        <v>0</v>
      </c>
      <c r="G45" s="13">
        <f>'[1]State Budget 2018-19(P)'!G1636/100</f>
        <v>648.73509999999999</v>
      </c>
      <c r="H45" s="13">
        <f>'[1]State Budget 2018-19(P)'!J1636/100</f>
        <v>130.3151</v>
      </c>
      <c r="I45" s="13">
        <f>'[1]State Budget 2018-19(P)'!M1636/100</f>
        <v>33.418300000000002</v>
      </c>
      <c r="J45" s="13">
        <f>'[1]CSS Budget 2019-20(P)'!H474/100</f>
        <v>226.62900000000002</v>
      </c>
      <c r="K45" s="13">
        <f>'[1]CSS Budget 2019-20(P)'!O474/100</f>
        <v>54.401500000000006</v>
      </c>
      <c r="L45" s="13">
        <f>'[1]CSS Budget 2019-20(P)'!V474/100</f>
        <v>0</v>
      </c>
      <c r="M45" s="13">
        <f>'[1]budget2018-19EAP(Scheme)'!O42/100</f>
        <v>210</v>
      </c>
      <c r="N45" s="13">
        <f>'[1]budget2018-19EAP(Scheme)'!R42/100</f>
        <v>0</v>
      </c>
      <c r="O45" s="13">
        <f>'[1]budget2018-19EAP(Scheme)'!AD42/100</f>
        <v>0</v>
      </c>
      <c r="P45" s="100">
        <v>787.88329999999996</v>
      </c>
      <c r="Q45" s="100">
        <v>738.21</v>
      </c>
      <c r="R45" s="100">
        <v>650.8128999999999</v>
      </c>
      <c r="S45" s="89">
        <f t="shared" si="0"/>
        <v>93.695348029333786</v>
      </c>
      <c r="T45" s="89">
        <f t="shared" si="1"/>
        <v>88.16094336299966</v>
      </c>
    </row>
    <row r="46" spans="2:20" ht="29.25" customHeight="1">
      <c r="B46" s="14">
        <v>42</v>
      </c>
      <c r="C46" s="21" t="s">
        <v>52</v>
      </c>
      <c r="D46" s="13">
        <f>'[1]budget2017-18(District)'!G4031</f>
        <v>0</v>
      </c>
      <c r="E46" s="13">
        <f>'[1]budget2017-18(District)'!J4031</f>
        <v>0</v>
      </c>
      <c r="F46" s="13">
        <f>'[1]budget2017-18(District)'!M4031</f>
        <v>0</v>
      </c>
      <c r="G46" s="13">
        <f>'[1]State Budget 2018-19(P)'!G1637/100</f>
        <v>1059.8033</v>
      </c>
      <c r="H46" s="13">
        <f>'[1]State Budget 2018-19(P)'!J1637/100</f>
        <v>4.2164999999999999</v>
      </c>
      <c r="I46" s="13">
        <f>'[1]State Budget 2018-19(P)'!M1637/100</f>
        <v>0.60409999999999997</v>
      </c>
      <c r="J46" s="13">
        <f>'[1]CSS Budget 2019-20(P)'!H475/100</f>
        <v>584.44010000000003</v>
      </c>
      <c r="K46" s="13">
        <f>'[1]CSS Budget 2019-20(P)'!O475/100</f>
        <v>75</v>
      </c>
      <c r="L46" s="13">
        <f>'[1]CSS Budget 2019-20(P)'!V475/100</f>
        <v>75</v>
      </c>
      <c r="M46" s="13">
        <f>'[1]budget2018-19EAP(Scheme)'!O47/100</f>
        <v>129</v>
      </c>
      <c r="N46" s="13">
        <f>'[1]budget2018-19EAP(Scheme)'!R47/100</f>
        <v>0</v>
      </c>
      <c r="O46" s="13">
        <f>'[1]budget2018-19EAP(Scheme)'!AD47/100</f>
        <v>0</v>
      </c>
      <c r="P46" s="100">
        <v>85.671300000000016</v>
      </c>
      <c r="Q46" s="100">
        <v>71.89309999999999</v>
      </c>
      <c r="R46" s="100">
        <v>66.235599999999991</v>
      </c>
      <c r="S46" s="89">
        <f t="shared" si="0"/>
        <v>83.9173678933318</v>
      </c>
      <c r="T46" s="89">
        <f t="shared" si="1"/>
        <v>92.130677352903135</v>
      </c>
    </row>
    <row r="47" spans="2:20" ht="29.25" customHeight="1">
      <c r="B47" s="11">
        <v>43</v>
      </c>
      <c r="C47" s="16" t="s">
        <v>53</v>
      </c>
      <c r="D47" s="13">
        <f>'[1]budget2017-18(District)'!G4032</f>
        <v>0</v>
      </c>
      <c r="E47" s="13">
        <f>'[1]budget2017-18(District)'!J4032</f>
        <v>0</v>
      </c>
      <c r="F47" s="13">
        <f>'[1]budget2017-18(District)'!M4032</f>
        <v>0</v>
      </c>
      <c r="G47" s="13">
        <f>'[1]State Budget 2018-19(P)'!G1638/100</f>
        <v>188.81569999999999</v>
      </c>
      <c r="H47" s="13">
        <f>'[1]State Budget 2018-19(P)'!J1638/100</f>
        <v>7.3074000000000003</v>
      </c>
      <c r="I47" s="13">
        <f>'[1]State Budget 2018-19(P)'!M1638/100</f>
        <v>1.2523</v>
      </c>
      <c r="J47" s="13" t="e">
        <f>'[1]CSS Budget 2019-20(P)'!#REF!/100</f>
        <v>#REF!</v>
      </c>
      <c r="K47" s="13" t="e">
        <f>'[1]CSS Budget 2019-20(P)'!#REF!/100</f>
        <v>#REF!</v>
      </c>
      <c r="L47" s="13" t="e">
        <f>'[1]CSS Budget 2019-20(P)'!#REF!/100</f>
        <v>#REF!</v>
      </c>
      <c r="M47" s="13"/>
      <c r="N47" s="13"/>
      <c r="O47" s="13"/>
      <c r="P47" s="100">
        <v>206.85299999999998</v>
      </c>
      <c r="Q47" s="100">
        <v>113.27040000000001</v>
      </c>
      <c r="R47" s="100">
        <v>16.831000000000003</v>
      </c>
      <c r="S47" s="89">
        <f t="shared" si="0"/>
        <v>54.758886745659971</v>
      </c>
      <c r="T47" s="89">
        <f t="shared" si="1"/>
        <v>14.859133542390598</v>
      </c>
    </row>
    <row r="48" spans="2:20" ht="28.5" customHeight="1">
      <c r="B48" s="14">
        <v>44</v>
      </c>
      <c r="C48" s="18" t="s">
        <v>172</v>
      </c>
      <c r="D48" s="13">
        <f>'[1]budget2017-18(District)'!G4033</f>
        <v>0</v>
      </c>
      <c r="E48" s="13">
        <f>'[1]budget2017-18(District)'!J4033</f>
        <v>0</v>
      </c>
      <c r="F48" s="13">
        <f>'[1]budget2017-18(District)'!M4033</f>
        <v>0</v>
      </c>
      <c r="G48" s="13">
        <f>'[1]State Budget 2018-19(P)'!G1639/100</f>
        <v>101.7942</v>
      </c>
      <c r="H48" s="13">
        <f>'[1]State Budget 2018-19(P)'!J1639/100</f>
        <v>29.773299999999999</v>
      </c>
      <c r="I48" s="13">
        <f>'[1]State Budget 2018-19(P)'!M1639/100</f>
        <v>12.267200000000001</v>
      </c>
      <c r="J48" s="13" t="e">
        <f>'[1]CSS Budget 2019-20(P)'!#REF!/100</f>
        <v>#REF!</v>
      </c>
      <c r="K48" s="13" t="e">
        <f>'[1]CSS Budget 2019-20(P)'!#REF!/100</f>
        <v>#REF!</v>
      </c>
      <c r="L48" s="13" t="e">
        <f>'[1]CSS Budget 2019-20(P)'!#REF!/100</f>
        <v>#REF!</v>
      </c>
      <c r="M48" s="13"/>
      <c r="N48" s="13"/>
      <c r="O48" s="13"/>
      <c r="P48" s="100">
        <v>180.3888</v>
      </c>
      <c r="Q48" s="100">
        <v>170.98579999999998</v>
      </c>
      <c r="R48" s="100">
        <v>167.86189999999999</v>
      </c>
      <c r="S48" s="89">
        <f t="shared" si="0"/>
        <v>94.787370391066389</v>
      </c>
      <c r="T48" s="89">
        <f t="shared" si="1"/>
        <v>98.173006179460515</v>
      </c>
    </row>
    <row r="49" spans="2:20" ht="22.5" customHeight="1">
      <c r="B49" s="14">
        <v>45</v>
      </c>
      <c r="C49" s="18" t="s">
        <v>55</v>
      </c>
      <c r="D49" s="13">
        <f>'[1]budget2017-18(District)'!G4039</f>
        <v>0</v>
      </c>
      <c r="E49" s="13">
        <f>'[1]budget2017-18(District)'!J4039</f>
        <v>0</v>
      </c>
      <c r="F49" s="13">
        <f>'[1]budget2017-18(District)'!M4039</f>
        <v>0</v>
      </c>
      <c r="G49" s="13">
        <f>'[1]State Budget 2018-19(P)'!G1645/100</f>
        <v>582.58960000000002</v>
      </c>
      <c r="H49" s="13">
        <f>'[1]State Budget 2018-19(P)'!J1645/100</f>
        <v>287.07669999999996</v>
      </c>
      <c r="I49" s="13">
        <f>'[1]State Budget 2018-19(P)'!M1645/100</f>
        <v>170.8348</v>
      </c>
      <c r="J49" s="13">
        <f>'[1]CSS Budget 2019-20(P)'!H481/100</f>
        <v>99.592299999999994</v>
      </c>
      <c r="K49" s="13">
        <f>'[1]CSS Budget 2019-20(P)'!O481/100</f>
        <v>38.859700000000004</v>
      </c>
      <c r="L49" s="13">
        <f>'[1]CSS Budget 2019-20(P)'!V481/100</f>
        <v>17.5899</v>
      </c>
      <c r="M49" s="13"/>
      <c r="N49" s="13"/>
      <c r="O49" s="13"/>
      <c r="P49" s="100">
        <v>1306.4701</v>
      </c>
      <c r="Q49" s="100">
        <v>1229.8125</v>
      </c>
      <c r="R49" s="100">
        <v>1183.0967000000001</v>
      </c>
      <c r="S49" s="89">
        <f t="shared" si="0"/>
        <v>94.132464263820509</v>
      </c>
      <c r="T49" s="89">
        <f t="shared" si="1"/>
        <v>96.201388423031972</v>
      </c>
    </row>
    <row r="50" spans="2:20" ht="22.5" customHeight="1">
      <c r="B50" s="11">
        <v>46</v>
      </c>
      <c r="C50" s="16" t="s">
        <v>56</v>
      </c>
      <c r="D50" s="13">
        <f>'[1]budget2017-18(District)'!G4040</f>
        <v>0</v>
      </c>
      <c r="E50" s="13">
        <f>'[1]budget2017-18(District)'!J4040</f>
        <v>0</v>
      </c>
      <c r="F50" s="13">
        <f>'[1]budget2017-18(District)'!M4040</f>
        <v>0</v>
      </c>
      <c r="G50" s="13">
        <f>'[1]State Budget 2018-19(P)'!G1646/100</f>
        <v>37.628799999999998</v>
      </c>
      <c r="H50" s="13">
        <f>'[1]State Budget 2018-19(P)'!J1646/100</f>
        <v>2.2997000000000001</v>
      </c>
      <c r="I50" s="13">
        <f>'[1]State Budget 2018-19(P)'!M1646/100</f>
        <v>0.92359999999999987</v>
      </c>
      <c r="J50" s="13">
        <f>'[1]CSS Budget 2019-20(P)'!H482/100</f>
        <v>25.380300000000002</v>
      </c>
      <c r="K50" s="13">
        <f>'[1]CSS Budget 2019-20(P)'!O482/100</f>
        <v>0.58399999999999996</v>
      </c>
      <c r="L50" s="13">
        <f>'[1]CSS Budget 2019-20(P)'!V482/100</f>
        <v>0.41339999999999999</v>
      </c>
      <c r="M50" s="13"/>
      <c r="N50" s="13"/>
      <c r="O50" s="13"/>
      <c r="P50" s="100">
        <v>46.286999999999999</v>
      </c>
      <c r="Q50" s="100">
        <v>39.548299999999998</v>
      </c>
      <c r="R50" s="100">
        <v>35.875900000000001</v>
      </c>
      <c r="S50" s="89">
        <f t="shared" si="0"/>
        <v>85.441484650117744</v>
      </c>
      <c r="T50" s="89">
        <f t="shared" si="1"/>
        <v>90.714139419393518</v>
      </c>
    </row>
    <row r="51" spans="2:20" ht="33" customHeight="1">
      <c r="B51" s="14">
        <v>47</v>
      </c>
      <c r="C51" s="15" t="s">
        <v>57</v>
      </c>
      <c r="D51" s="13">
        <f>'[1]budget2017-18(District)'!G4041</f>
        <v>0</v>
      </c>
      <c r="E51" s="13">
        <f>'[1]budget2017-18(District)'!J4041</f>
        <v>0</v>
      </c>
      <c r="F51" s="13">
        <f>'[1]budget2017-18(District)'!M4041</f>
        <v>0</v>
      </c>
      <c r="G51" s="13">
        <f>'[1]State Budget 2018-19(P)'!G1647/100</f>
        <v>46.103400000000001</v>
      </c>
      <c r="H51" s="13">
        <f>'[1]State Budget 2018-19(P)'!J1647/100</f>
        <v>13.206599999999998</v>
      </c>
      <c r="I51" s="13">
        <f>'[1]State Budget 2018-19(P)'!M1647/100</f>
        <v>1.8847999999999998</v>
      </c>
      <c r="J51" s="13" t="e">
        <f>'[1]CSS Budget 2019-20(P)'!#REF!/100</f>
        <v>#REF!</v>
      </c>
      <c r="K51" s="13" t="e">
        <f>'[1]CSS Budget 2019-20(P)'!#REF!/100</f>
        <v>#REF!</v>
      </c>
      <c r="L51" s="13" t="e">
        <f>'[1]CSS Budget 2019-20(P)'!#REF!/100</f>
        <v>#REF!</v>
      </c>
      <c r="M51" s="13"/>
      <c r="N51" s="13"/>
      <c r="O51" s="13"/>
      <c r="P51" s="100">
        <v>84.384100000000004</v>
      </c>
      <c r="Q51" s="100">
        <v>66.245000000000005</v>
      </c>
      <c r="R51" s="100">
        <v>62.162100000000002</v>
      </c>
      <c r="S51" s="89">
        <f t="shared" si="0"/>
        <v>78.504125777249513</v>
      </c>
      <c r="T51" s="89">
        <f t="shared" si="1"/>
        <v>93.836666918257976</v>
      </c>
    </row>
    <row r="52" spans="2:20" ht="51" customHeight="1">
      <c r="B52" s="14">
        <v>48</v>
      </c>
      <c r="C52" s="16" t="s">
        <v>58</v>
      </c>
      <c r="D52" s="13">
        <f>'[1]budget2017-18(District)'!G4042</f>
        <v>0</v>
      </c>
      <c r="E52" s="13">
        <f>'[1]budget2017-18(District)'!J4042</f>
        <v>0</v>
      </c>
      <c r="F52" s="13">
        <f>'[1]budget2017-18(District)'!M4042</f>
        <v>0</v>
      </c>
      <c r="G52" s="13">
        <f>'[1]State Budget 2018-19(P)'!G1648/100</f>
        <v>312.91919999999999</v>
      </c>
      <c r="H52" s="13">
        <f>'[1]State Budget 2018-19(P)'!J1648/100</f>
        <v>71.853499999999983</v>
      </c>
      <c r="I52" s="13">
        <f>'[1]State Budget 2018-19(P)'!M1648/100</f>
        <v>22.567200000000003</v>
      </c>
      <c r="J52" s="13">
        <f>'[1]CSS Budget 2019-20(P)'!H483/100</f>
        <v>678.18939999999998</v>
      </c>
      <c r="K52" s="13">
        <f>'[1]CSS Budget 2019-20(P)'!O483/100</f>
        <v>104.93049999999999</v>
      </c>
      <c r="L52" s="13">
        <f>'[1]CSS Budget 2019-20(P)'!V483/100</f>
        <v>76.452499999999986</v>
      </c>
      <c r="M52" s="13"/>
      <c r="N52" s="13"/>
      <c r="O52" s="13"/>
      <c r="P52" s="100">
        <v>1032.2865999999999</v>
      </c>
      <c r="Q52" s="100">
        <v>823.39300000000003</v>
      </c>
      <c r="R52" s="100">
        <v>575.73670000000004</v>
      </c>
      <c r="S52" s="89">
        <f t="shared" si="0"/>
        <v>79.763991899148948</v>
      </c>
      <c r="T52" s="89">
        <f t="shared" si="1"/>
        <v>69.922467157238415</v>
      </c>
    </row>
    <row r="53" spans="2:20" ht="22.5" customHeight="1">
      <c r="B53" s="11">
        <v>49</v>
      </c>
      <c r="C53" s="18" t="s">
        <v>59</v>
      </c>
      <c r="D53" s="13">
        <f>'[1]budget2017-18(District)'!G4043</f>
        <v>0</v>
      </c>
      <c r="E53" s="13">
        <f>'[1]budget2017-18(District)'!J4043</f>
        <v>0</v>
      </c>
      <c r="F53" s="13">
        <f>'[1]budget2017-18(District)'!M4043</f>
        <v>0</v>
      </c>
      <c r="G53" s="13">
        <f>'[1]State Budget 2018-19(P)'!G1649/100</f>
        <v>127.7606</v>
      </c>
      <c r="H53" s="13">
        <f>'[1]State Budget 2018-19(P)'!J1649/100</f>
        <v>8.3079999999999998</v>
      </c>
      <c r="I53" s="13">
        <f>'[1]State Budget 2018-19(P)'!M1649/100</f>
        <v>3.0789000000000004</v>
      </c>
      <c r="J53" s="13" t="e">
        <f>'[1]CSS Budget 2019-20(P)'!#REF!/100</f>
        <v>#REF!</v>
      </c>
      <c r="K53" s="13" t="e">
        <f>'[1]CSS Budget 2019-20(P)'!#REF!/100</f>
        <v>#REF!</v>
      </c>
      <c r="L53" s="13" t="e">
        <f>'[1]CSS Budget 2019-20(P)'!#REF!/100</f>
        <v>#REF!</v>
      </c>
      <c r="M53" s="13"/>
      <c r="N53" s="13"/>
      <c r="O53" s="13"/>
      <c r="P53" s="100">
        <v>22.951000000000001</v>
      </c>
      <c r="Q53" s="100">
        <v>22.737799999999996</v>
      </c>
      <c r="R53" s="100">
        <v>20.387500000000003</v>
      </c>
      <c r="S53" s="89">
        <f t="shared" si="0"/>
        <v>99.071064441636508</v>
      </c>
      <c r="T53" s="89">
        <f t="shared" si="1"/>
        <v>89.663467881677235</v>
      </c>
    </row>
    <row r="54" spans="2:20" ht="26.25" customHeight="1">
      <c r="B54" s="14">
        <v>50</v>
      </c>
      <c r="C54" s="17" t="s">
        <v>143</v>
      </c>
      <c r="D54" s="13">
        <f>'[1]budget2017-18(District)'!G4044</f>
        <v>0</v>
      </c>
      <c r="E54" s="13">
        <f>'[1]budget2017-18(District)'!J4044</f>
        <v>0</v>
      </c>
      <c r="F54" s="13">
        <f>'[1]budget2017-18(District)'!M4044</f>
        <v>0</v>
      </c>
      <c r="G54" s="13">
        <f>'[1]State Budget 2018-19(P)'!G1650/100</f>
        <v>14.790799999999999</v>
      </c>
      <c r="H54" s="13">
        <f>'[1]State Budget 2018-19(P)'!J1650/100</f>
        <v>6.7313999999999998</v>
      </c>
      <c r="I54" s="13">
        <f>'[1]State Budget 2018-19(P)'!M1650/100</f>
        <v>3.0169000000000001</v>
      </c>
      <c r="J54" s="13">
        <f>'[1]CSS Budget 2019-20(P)'!H485/100</f>
        <v>0.22010000000000002</v>
      </c>
      <c r="K54" s="13">
        <f>'[1]CSS Budget 2019-20(P)'!O485/100</f>
        <v>0</v>
      </c>
      <c r="L54" s="13">
        <f>'[1]CSS Budget 2019-20(P)'!V485/100</f>
        <v>0</v>
      </c>
      <c r="M54" s="13"/>
      <c r="N54" s="13"/>
      <c r="O54" s="13"/>
      <c r="P54" s="100">
        <v>184.3015</v>
      </c>
      <c r="Q54" s="100">
        <v>182.4794</v>
      </c>
      <c r="R54" s="100">
        <v>161.27439999999999</v>
      </c>
      <c r="S54" s="89">
        <f t="shared" si="0"/>
        <v>99.011348252727188</v>
      </c>
      <c r="T54" s="89">
        <f t="shared" si="1"/>
        <v>88.379510235127896</v>
      </c>
    </row>
    <row r="55" spans="2:20" ht="27" customHeight="1">
      <c r="B55" s="14">
        <v>51</v>
      </c>
      <c r="C55" s="18" t="s">
        <v>60</v>
      </c>
      <c r="D55" s="13">
        <f>'[1]budget2017-18(District)'!G4046</f>
        <v>0</v>
      </c>
      <c r="E55" s="13">
        <f>'[1]budget2017-18(District)'!J4046</f>
        <v>0</v>
      </c>
      <c r="F55" s="13">
        <f>'[1]budget2017-18(District)'!M4046</f>
        <v>0</v>
      </c>
      <c r="G55" s="13">
        <f>'[1]State Budget 2018-19(P)'!G1652/100</f>
        <v>458.50869999999998</v>
      </c>
      <c r="H55" s="13">
        <f>'[1]State Budget 2018-19(P)'!J1652/100</f>
        <v>426.25420000000008</v>
      </c>
      <c r="I55" s="13">
        <f>'[1]State Budget 2018-19(P)'!M1652/100</f>
        <v>99.015400000000014</v>
      </c>
      <c r="J55" s="13">
        <f>'[1]CSS Budget 2019-20(P)'!H486/100</f>
        <v>20.423400000000001</v>
      </c>
      <c r="K55" s="13">
        <f>'[1]CSS Budget 2019-20(P)'!O486/100</f>
        <v>0.22359999999999999</v>
      </c>
      <c r="L55" s="13">
        <f>'[1]CSS Budget 2019-20(P)'!V486/100</f>
        <v>7.1900000000000006E-2</v>
      </c>
      <c r="M55" s="13"/>
      <c r="N55" s="13"/>
      <c r="O55" s="13"/>
      <c r="P55" s="100">
        <v>518.67359999999996</v>
      </c>
      <c r="Q55" s="100">
        <v>475.99059999999992</v>
      </c>
      <c r="R55" s="100">
        <v>434.52670000000001</v>
      </c>
      <c r="S55" s="89">
        <f t="shared" si="0"/>
        <v>91.770739825585864</v>
      </c>
      <c r="T55" s="89">
        <f t="shared" si="1"/>
        <v>91.288924613217176</v>
      </c>
    </row>
    <row r="56" spans="2:20" ht="27" customHeight="1">
      <c r="B56" s="11">
        <v>52</v>
      </c>
      <c r="C56" s="18" t="s">
        <v>61</v>
      </c>
      <c r="D56" s="13">
        <f>'[1]budget2017-18(District)'!G4047</f>
        <v>0</v>
      </c>
      <c r="E56" s="13">
        <f>'[1]budget2017-18(District)'!J4047</f>
        <v>0</v>
      </c>
      <c r="F56" s="13">
        <f>'[1]budget2017-18(District)'!M4047</f>
        <v>0</v>
      </c>
      <c r="G56" s="13">
        <f>'[1]State Budget 2018-19(P)'!G1653/100</f>
        <v>304.24370000000005</v>
      </c>
      <c r="H56" s="13">
        <f>'[1]State Budget 2018-19(P)'!J1653/100</f>
        <v>140.19800000000004</v>
      </c>
      <c r="I56" s="13">
        <f>'[1]State Budget 2018-19(P)'!M1653/100</f>
        <v>59.714699999999993</v>
      </c>
      <c r="J56" s="13">
        <f>'[1]CSS Budget 2019-20(P)'!H388/100</f>
        <v>41.233000000000004</v>
      </c>
      <c r="K56" s="13">
        <f>'[1]CSS Budget 2019-20(P)'!O487/100</f>
        <v>1.2329999999999999</v>
      </c>
      <c r="L56" s="13">
        <f>'[1]CSS Budget 2019-20(P)'!V487/100</f>
        <v>0.47710000000000002</v>
      </c>
      <c r="M56" s="13"/>
      <c r="N56" s="13"/>
      <c r="O56" s="13"/>
      <c r="P56" s="100">
        <v>378.25209999999998</v>
      </c>
      <c r="Q56" s="100">
        <v>358.79129999999998</v>
      </c>
      <c r="R56" s="100">
        <v>262.11530000000005</v>
      </c>
      <c r="S56" s="89">
        <f t="shared" si="0"/>
        <v>94.855071525049027</v>
      </c>
      <c r="T56" s="89">
        <f t="shared" si="1"/>
        <v>73.055088013561104</v>
      </c>
    </row>
    <row r="57" spans="2:20" ht="27" customHeight="1">
      <c r="B57" s="14">
        <v>53</v>
      </c>
      <c r="C57" s="18" t="s">
        <v>62</v>
      </c>
      <c r="D57" s="13">
        <f>'[1]budget2017-18(District)'!G4048</f>
        <v>0</v>
      </c>
      <c r="E57" s="13">
        <f>'[1]budget2017-18(District)'!J4048</f>
        <v>0</v>
      </c>
      <c r="F57" s="13">
        <f>'[1]budget2017-18(District)'!M4048</f>
        <v>0</v>
      </c>
      <c r="G57" s="13">
        <f>'[1]State Budget 2018-19(P)'!G1654/100</f>
        <v>103.45590000000001</v>
      </c>
      <c r="H57" s="13">
        <f>'[1]State Budget 2018-19(P)'!J1654/100</f>
        <v>31.445999999999998</v>
      </c>
      <c r="I57" s="13">
        <f>'[1]State Budget 2018-19(P)'!M1654/100</f>
        <v>0</v>
      </c>
      <c r="J57" s="13">
        <f>'[1]CSS Budget 2019-20(P)'!H488/100</f>
        <v>471.5</v>
      </c>
      <c r="K57" s="13">
        <f>'[1]CSS Budget 2019-20(P)'!O488/100</f>
        <v>251.8331</v>
      </c>
      <c r="L57" s="13">
        <f>'[1]CSS Budget 2019-20(P)'!V488/100</f>
        <v>0</v>
      </c>
      <c r="M57" s="13">
        <f>'[1]budget2018-19EAP(Scheme)'!O53/100</f>
        <v>315</v>
      </c>
      <c r="N57" s="13">
        <f>'[1]budget2018-19EAP(Scheme)'!R53/100</f>
        <v>0</v>
      </c>
      <c r="O57" s="13">
        <f>'[1]budget2018-19EAP(Scheme)'!AD53/100</f>
        <v>0</v>
      </c>
      <c r="P57" s="100">
        <v>111.69619999999999</v>
      </c>
      <c r="Q57" s="100">
        <v>72.691800000000001</v>
      </c>
      <c r="R57" s="100">
        <v>64.633299999999991</v>
      </c>
      <c r="S57" s="89">
        <f t="shared" si="0"/>
        <v>65.079922145963792</v>
      </c>
      <c r="T57" s="89">
        <f t="shared" si="1"/>
        <v>88.914155379286228</v>
      </c>
    </row>
    <row r="58" spans="2:20" ht="27" customHeight="1">
      <c r="B58" s="14">
        <v>54</v>
      </c>
      <c r="C58" s="20" t="s">
        <v>63</v>
      </c>
      <c r="D58" s="13">
        <f>'[1]budget2017-18(District)'!G4050</f>
        <v>0</v>
      </c>
      <c r="E58" s="13">
        <f>'[1]budget2017-18(District)'!J4050</f>
        <v>0</v>
      </c>
      <c r="F58" s="13">
        <f>'[1]budget2017-18(District)'!M4050</f>
        <v>0</v>
      </c>
      <c r="G58" s="13" t="e">
        <f>'[1]State Budget 2018-19(P)'!#REF!/100</f>
        <v>#REF!</v>
      </c>
      <c r="H58" s="13" t="e">
        <f>'[1]State Budget 2018-19(P)'!#REF!/100</f>
        <v>#REF!</v>
      </c>
      <c r="I58" s="13" t="e">
        <f>'[1]State Budget 2018-19(P)'!#REF!/100</f>
        <v>#REF!</v>
      </c>
      <c r="J58" s="13" t="e">
        <f>'[1]CSS Budget 2019-20(P)'!#REF!/100</f>
        <v>#REF!</v>
      </c>
      <c r="K58" s="13" t="e">
        <f>'[1]CSS Budget 2019-20(P)'!#REF!/100</f>
        <v>#REF!</v>
      </c>
      <c r="L58" s="13" t="e">
        <f>'[1]CSS Budget 2019-20(P)'!#REF!/100</f>
        <v>#REF!</v>
      </c>
      <c r="M58" s="13"/>
      <c r="N58" s="13"/>
      <c r="O58" s="13"/>
      <c r="P58" s="100">
        <v>2410.7690999999995</v>
      </c>
      <c r="Q58" s="100">
        <v>2326.6377000000007</v>
      </c>
      <c r="R58" s="100">
        <v>2143.1934999999999</v>
      </c>
      <c r="S58" s="89">
        <f t="shared" si="0"/>
        <v>96.510184239544188</v>
      </c>
      <c r="T58" s="89">
        <f t="shared" si="1"/>
        <v>92.115480635425072</v>
      </c>
    </row>
    <row r="59" spans="2:20" ht="27" customHeight="1">
      <c r="B59" s="11">
        <v>55</v>
      </c>
      <c r="C59" s="22" t="s">
        <v>64</v>
      </c>
      <c r="D59" s="13">
        <f>'[1]budget2017-18(District)'!G4051</f>
        <v>0</v>
      </c>
      <c r="E59" s="13">
        <f>'[1]budget2017-18(District)'!J4051</f>
        <v>0</v>
      </c>
      <c r="F59" s="13">
        <f>'[1]budget2017-18(District)'!M4051</f>
        <v>0</v>
      </c>
      <c r="G59" s="13">
        <f>'[1]State Budget 2018-19(P)'!G1655/100</f>
        <v>2103.2161999999998</v>
      </c>
      <c r="H59" s="13">
        <f>'[1]State Budget 2018-19(P)'!J1655/100</f>
        <v>927.47140000000013</v>
      </c>
      <c r="I59" s="13">
        <f>'[1]State Budget 2018-19(P)'!M1655/100</f>
        <v>427.3338</v>
      </c>
      <c r="J59" s="13">
        <f>'[1]CSS Budget 2019-20(P)'!H489/100</f>
        <v>16.501199999999997</v>
      </c>
      <c r="K59" s="13">
        <f>'[1]CSS Budget 2019-20(P)'!O489/100</f>
        <v>0.93500000000000005</v>
      </c>
      <c r="L59" s="13">
        <f>'[1]CSS Budget 2019-20(P)'!V489/100</f>
        <v>0</v>
      </c>
      <c r="M59" s="13"/>
      <c r="N59" s="13"/>
      <c r="O59" s="13"/>
      <c r="P59" s="100">
        <v>90.81110000000001</v>
      </c>
      <c r="Q59" s="100">
        <v>82.31</v>
      </c>
      <c r="R59" s="100">
        <v>60.27</v>
      </c>
      <c r="S59" s="89">
        <f t="shared" si="0"/>
        <v>90.638699454141616</v>
      </c>
      <c r="T59" s="89">
        <f t="shared" si="1"/>
        <v>73.223180658486214</v>
      </c>
    </row>
    <row r="60" spans="2:20" ht="27" customHeight="1">
      <c r="B60" s="14">
        <v>56</v>
      </c>
      <c r="C60" s="20" t="s">
        <v>65</v>
      </c>
      <c r="D60" s="13">
        <f>'[1]budget2017-18(District)'!G4052</f>
        <v>0</v>
      </c>
      <c r="E60" s="13">
        <f>'[1]budget2017-18(District)'!J4052</f>
        <v>0</v>
      </c>
      <c r="F60" s="13">
        <f>'[1]budget2017-18(District)'!M4052</f>
        <v>0</v>
      </c>
      <c r="G60" s="13">
        <f>'[1]State Budget 2018-19(P)'!G1656/100</f>
        <v>80.600399999999993</v>
      </c>
      <c r="H60" s="13">
        <f>'[1]State Budget 2018-19(P)'!J1656/100</f>
        <v>0</v>
      </c>
      <c r="I60" s="13">
        <f>'[1]State Budget 2018-19(P)'!M1656/100</f>
        <v>0</v>
      </c>
      <c r="J60" s="13" t="e">
        <f>'[1]CSS Budget 2019-20(P)'!#REF!/100</f>
        <v>#REF!</v>
      </c>
      <c r="K60" s="13" t="e">
        <f>'[1]CSS Budget 2019-20(P)'!#REF!/100</f>
        <v>#REF!</v>
      </c>
      <c r="L60" s="13" t="e">
        <f>'[1]CSS Budget 2019-20(P)'!#REF!/100</f>
        <v>#REF!</v>
      </c>
      <c r="M60" s="13"/>
      <c r="N60" s="13"/>
      <c r="O60" s="13"/>
      <c r="P60" s="100">
        <v>234.39569999999995</v>
      </c>
      <c r="Q60" s="100">
        <v>234.22259999999997</v>
      </c>
      <c r="R60" s="100">
        <v>227.75229999999999</v>
      </c>
      <c r="S60" s="89">
        <f t="shared" si="0"/>
        <v>99.926150522385868</v>
      </c>
      <c r="T60" s="89">
        <f t="shared" si="1"/>
        <v>97.237542406240905</v>
      </c>
    </row>
    <row r="61" spans="2:20" ht="21.75" customHeight="1">
      <c r="B61" s="14">
        <v>57</v>
      </c>
      <c r="C61" s="20" t="s">
        <v>66</v>
      </c>
      <c r="D61" s="13">
        <f>'[1]budget2017-18(District)'!G4053</f>
        <v>0</v>
      </c>
      <c r="E61" s="13">
        <f>'[1]budget2017-18(District)'!J4053</f>
        <v>0</v>
      </c>
      <c r="F61" s="13">
        <f>'[1]budget2017-18(District)'!M4053</f>
        <v>0</v>
      </c>
      <c r="G61" s="13">
        <f>'[1]State Budget 2018-19(P)'!G1657/100</f>
        <v>134.96960000000001</v>
      </c>
      <c r="H61" s="13">
        <f>'[1]State Budget 2018-19(P)'!J1657/100</f>
        <v>113.56360000000001</v>
      </c>
      <c r="I61" s="13">
        <f>'[1]State Budget 2018-19(P)'!M1657/100</f>
        <v>8.36</v>
      </c>
      <c r="J61" s="13" t="e">
        <f>'[1]CSS Budget 2019-20(P)'!#REF!/100</f>
        <v>#REF!</v>
      </c>
      <c r="K61" s="13" t="e">
        <f>'[1]CSS Budget 2019-20(P)'!#REF!/100</f>
        <v>#REF!</v>
      </c>
      <c r="L61" s="13" t="e">
        <f>'[1]CSS Budget 2019-20(P)'!#REF!/100</f>
        <v>#REF!</v>
      </c>
      <c r="M61" s="13"/>
      <c r="N61" s="13"/>
      <c r="O61" s="13"/>
      <c r="P61" s="100">
        <v>40.42</v>
      </c>
      <c r="Q61" s="100">
        <v>38.42</v>
      </c>
      <c r="R61" s="100">
        <v>32.479999999999997</v>
      </c>
      <c r="S61" s="89">
        <f t="shared" si="0"/>
        <v>95.051954477981198</v>
      </c>
      <c r="T61" s="89">
        <f t="shared" si="1"/>
        <v>84.539302446642367</v>
      </c>
    </row>
    <row r="62" spans="2:20" ht="21" customHeight="1">
      <c r="B62" s="11">
        <v>58</v>
      </c>
      <c r="C62" s="20" t="s">
        <v>67</v>
      </c>
      <c r="D62" s="13">
        <f>'[1]budget2017-18(District)'!G4054</f>
        <v>0</v>
      </c>
      <c r="E62" s="13">
        <f>'[1]budget2017-18(District)'!J4054</f>
        <v>0</v>
      </c>
      <c r="F62" s="13">
        <f>'[1]budget2017-18(District)'!M4054</f>
        <v>0</v>
      </c>
      <c r="G62" s="13">
        <f>'[1]State Budget 2018-19(P)'!G1658/100</f>
        <v>33.050699999999999</v>
      </c>
      <c r="H62" s="13">
        <f>'[1]State Budget 2018-19(P)'!J1658/100</f>
        <v>29.718899999999998</v>
      </c>
      <c r="I62" s="13">
        <f>'[1]State Budget 2018-19(P)'!M1658/100</f>
        <v>6.0177999999999994</v>
      </c>
      <c r="J62" s="13" t="e">
        <f>'[1]CSS Budget 2019-20(P)'!#REF!/100</f>
        <v>#REF!</v>
      </c>
      <c r="K62" s="13" t="e">
        <f>'[1]CSS Budget 2019-20(P)'!#REF!/100</f>
        <v>#REF!</v>
      </c>
      <c r="L62" s="13" t="e">
        <f>'[1]CSS Budget 2019-20(P)'!#REF!/100</f>
        <v>#REF!</v>
      </c>
      <c r="M62" s="13"/>
      <c r="N62" s="13"/>
      <c r="O62" s="13"/>
      <c r="P62" s="100">
        <v>51.591099999999997</v>
      </c>
      <c r="Q62" s="100">
        <v>51.083799999999989</v>
      </c>
      <c r="R62" s="100">
        <v>45.533699999999996</v>
      </c>
      <c r="S62" s="89">
        <f t="shared" si="0"/>
        <v>99.016690863346568</v>
      </c>
      <c r="T62" s="89">
        <f t="shared" si="1"/>
        <v>89.135303168519187</v>
      </c>
    </row>
    <row r="63" spans="2:20" ht="21" customHeight="1">
      <c r="B63" s="14">
        <v>59</v>
      </c>
      <c r="C63" s="20" t="s">
        <v>68</v>
      </c>
      <c r="D63" s="13">
        <f>'[1]budget2017-18(District)'!G4055</f>
        <v>0</v>
      </c>
      <c r="E63" s="13">
        <f>'[1]budget2017-18(District)'!J4055</f>
        <v>0</v>
      </c>
      <c r="F63" s="13">
        <f>'[1]budget2017-18(District)'!M4055</f>
        <v>0</v>
      </c>
      <c r="G63" s="13">
        <f>'[1]State Budget 2018-19(P)'!G1659/100</f>
        <v>15.395900000000001</v>
      </c>
      <c r="H63" s="13">
        <f>'[1]State Budget 2018-19(P)'!J1659/100</f>
        <v>0.25</v>
      </c>
      <c r="I63" s="13">
        <f>'[1]State Budget 2018-19(P)'!M1659/100</f>
        <v>0</v>
      </c>
      <c r="J63" s="13">
        <f>'[1]CSS Budget 2019-20(P)'!H490/100</f>
        <v>40.010399999999997</v>
      </c>
      <c r="K63" s="13">
        <f>'[1]CSS Budget 2019-20(P)'!O490/100</f>
        <v>18.163599999999995</v>
      </c>
      <c r="L63" s="13">
        <f>'[1]CSS Budget 2019-20(P)'!V490/100</f>
        <v>2.4266000000000001</v>
      </c>
      <c r="M63" s="13"/>
      <c r="N63" s="13"/>
      <c r="O63" s="13"/>
      <c r="P63" s="100">
        <v>14.983799999999999</v>
      </c>
      <c r="Q63" s="100">
        <v>14.9838</v>
      </c>
      <c r="R63" s="100">
        <v>12.955499999999999</v>
      </c>
      <c r="S63" s="89">
        <f t="shared" si="0"/>
        <v>100.00000000000003</v>
      </c>
      <c r="T63" s="89">
        <f t="shared" si="1"/>
        <v>86.463380450886945</v>
      </c>
    </row>
    <row r="64" spans="2:20" ht="27" customHeight="1">
      <c r="B64" s="14">
        <v>60</v>
      </c>
      <c r="C64" s="22" t="s">
        <v>69</v>
      </c>
      <c r="D64" s="13">
        <f>'[1]budget2017-18(District)'!G4056</f>
        <v>0</v>
      </c>
      <c r="E64" s="13">
        <f>'[1]budget2017-18(District)'!J4056</f>
        <v>0</v>
      </c>
      <c r="F64" s="13">
        <f>'[1]budget2017-18(District)'!M4056</f>
        <v>0</v>
      </c>
      <c r="G64" s="13">
        <f>'[1]State Budget 2018-19(P)'!G1660/100</f>
        <v>11.970699999999999</v>
      </c>
      <c r="H64" s="13">
        <f>'[1]State Budget 2018-19(P)'!J1660/100</f>
        <v>11.970699999999999</v>
      </c>
      <c r="I64" s="13">
        <f>'[1]State Budget 2018-19(P)'!M1660/100</f>
        <v>2.1202999999999999</v>
      </c>
      <c r="J64" s="13" t="e">
        <f>'[1]CSS Budget 2019-20(P)'!#REF!/100</f>
        <v>#REF!</v>
      </c>
      <c r="K64" s="13" t="e">
        <f>'[1]CSS Budget 2019-20(P)'!#REF!/100</f>
        <v>#REF!</v>
      </c>
      <c r="L64" s="13"/>
      <c r="M64" s="13"/>
      <c r="N64" s="13"/>
      <c r="O64" s="13"/>
      <c r="P64" s="100">
        <v>96.828400000000002</v>
      </c>
      <c r="Q64" s="100">
        <v>96.828400000000002</v>
      </c>
      <c r="R64" s="100">
        <v>70.103499999999997</v>
      </c>
      <c r="S64" s="89">
        <f t="shared" si="0"/>
        <v>100</v>
      </c>
      <c r="T64" s="89">
        <f t="shared" si="1"/>
        <v>72.399729831330475</v>
      </c>
    </row>
    <row r="65" spans="2:20" ht="22.5" customHeight="1">
      <c r="B65" s="11">
        <v>61</v>
      </c>
      <c r="C65" s="22" t="s">
        <v>70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00">
        <v>304.53960000000001</v>
      </c>
      <c r="Q65" s="100">
        <v>254.29579999999999</v>
      </c>
      <c r="R65" s="100">
        <v>219.87130000000002</v>
      </c>
      <c r="S65" s="89">
        <f t="shared" si="0"/>
        <v>83.501718659904981</v>
      </c>
      <c r="T65" s="89">
        <f t="shared" si="1"/>
        <v>86.462812205313668</v>
      </c>
    </row>
    <row r="66" spans="2:20" ht="21" customHeight="1">
      <c r="B66" s="14">
        <v>62</v>
      </c>
      <c r="C66" s="22" t="s">
        <v>71</v>
      </c>
      <c r="D66" s="13">
        <f>'[1]budget2017-18(District)'!G4057</f>
        <v>0</v>
      </c>
      <c r="E66" s="13">
        <f>'[1]budget2017-18(District)'!J4057</f>
        <v>0</v>
      </c>
      <c r="F66" s="13">
        <f>'[1]budget2017-18(District)'!M4057</f>
        <v>0</v>
      </c>
      <c r="G66" s="13">
        <f>'[1]State Budget 2018-19(P)'!G1661/100</f>
        <v>79.996600000000001</v>
      </c>
      <c r="H66" s="13">
        <f>'[1]State Budget 2018-19(P)'!J1661/100</f>
        <v>79.996600000000001</v>
      </c>
      <c r="I66" s="13">
        <f>'[1]State Budget 2018-19(P)'!M1661/100</f>
        <v>13.259299999999998</v>
      </c>
      <c r="J66" s="13" t="e">
        <f>'[1]CSS Budget 2019-20(P)'!#REF!/100</f>
        <v>#REF!</v>
      </c>
      <c r="K66" s="13" t="e">
        <f>'[1]CSS Budget 2019-20(P)'!#REF!/100</f>
        <v>#REF!</v>
      </c>
      <c r="L66" s="13"/>
      <c r="M66" s="13"/>
      <c r="N66" s="13"/>
      <c r="O66" s="13"/>
      <c r="P66" s="100">
        <v>139.53139999999999</v>
      </c>
      <c r="Q66" s="100">
        <v>129.62119999999999</v>
      </c>
      <c r="R66" s="100">
        <v>74.214499999999987</v>
      </c>
      <c r="S66" s="89">
        <f t="shared" si="0"/>
        <v>92.897512674566443</v>
      </c>
      <c r="T66" s="89">
        <f t="shared" si="1"/>
        <v>57.254908919220007</v>
      </c>
    </row>
    <row r="67" spans="2:20" ht="27" customHeight="1">
      <c r="B67" s="14">
        <v>63</v>
      </c>
      <c r="C67" s="22" t="s">
        <v>72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00">
        <v>4.8550000000000004</v>
      </c>
      <c r="Q67" s="100">
        <v>4.7433999999999994</v>
      </c>
      <c r="R67" s="100">
        <v>2.4417</v>
      </c>
      <c r="S67" s="89">
        <f t="shared" si="0"/>
        <v>97.701338825952604</v>
      </c>
      <c r="T67" s="89">
        <f t="shared" si="1"/>
        <v>51.475734705063878</v>
      </c>
    </row>
    <row r="68" spans="2:20" ht="21.75" customHeight="1">
      <c r="B68" s="11">
        <v>64</v>
      </c>
      <c r="C68" s="22" t="s">
        <v>73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00">
        <v>110.63510000000002</v>
      </c>
      <c r="Q68" s="100">
        <v>83.438199999999995</v>
      </c>
      <c r="R68" s="100">
        <v>74.169799999999995</v>
      </c>
      <c r="S68" s="89">
        <f t="shared" si="0"/>
        <v>75.417476008970013</v>
      </c>
      <c r="T68" s="89">
        <f t="shared" si="1"/>
        <v>88.891898435009381</v>
      </c>
    </row>
    <row r="69" spans="2:20" ht="22.5" customHeight="1">
      <c r="B69" s="14">
        <v>65</v>
      </c>
      <c r="C69" s="22" t="s">
        <v>74</v>
      </c>
      <c r="D69" s="13">
        <f>'[1]budget2017-18(District)'!G4059</f>
        <v>0</v>
      </c>
      <c r="E69" s="13">
        <f>'[1]budget2017-18(District)'!J4059</f>
        <v>0</v>
      </c>
      <c r="F69" s="13">
        <f>'[1]budget2017-18(District)'!M4059</f>
        <v>0</v>
      </c>
      <c r="G69" s="13" t="e">
        <f>'[1]State Budget 2018-19(P)'!#REF!/100</f>
        <v>#REF!</v>
      </c>
      <c r="H69" s="13" t="e">
        <f>'[1]State Budget 2018-19(P)'!#REF!/100</f>
        <v>#REF!</v>
      </c>
      <c r="I69" s="13" t="e">
        <f>'[1]State Budget 2018-19(P)'!#REF!/100</f>
        <v>#REF!</v>
      </c>
      <c r="J69" s="13" t="e">
        <f>'[1]CSS Budget 2019-20(P)'!#REF!/100</f>
        <v>#REF!</v>
      </c>
      <c r="K69" s="13" t="e">
        <f>'[1]CSS Budget 2019-20(P)'!#REF!/100</f>
        <v>#REF!</v>
      </c>
      <c r="L69" s="13"/>
      <c r="M69" s="13"/>
      <c r="N69" s="13"/>
      <c r="O69" s="13"/>
      <c r="P69" s="100">
        <v>21447.213399999997</v>
      </c>
      <c r="Q69" s="100">
        <v>7456.7142000000003</v>
      </c>
      <c r="R69" s="100">
        <v>7446.2020999999995</v>
      </c>
      <c r="S69" s="89">
        <f t="shared" si="0"/>
        <v>34.767753091877204</v>
      </c>
      <c r="T69" s="89">
        <f t="shared" si="1"/>
        <v>99.859025038132728</v>
      </c>
    </row>
    <row r="70" spans="2:20" ht="25.5" customHeight="1">
      <c r="B70" s="14" t="s">
        <v>75</v>
      </c>
      <c r="C70" s="23" t="s">
        <v>76</v>
      </c>
      <c r="D70" s="13">
        <f>'[1]budget2017-18(District)'!G4061</f>
        <v>0</v>
      </c>
      <c r="E70" s="13">
        <f>'[1]budget2017-18(District)'!J4061</f>
        <v>0</v>
      </c>
      <c r="F70" s="13">
        <f>'[1]budget2017-18(District)'!M4061</f>
        <v>0</v>
      </c>
      <c r="G70" s="13" t="e">
        <f>'[1]State Budget 2018-19(P)'!#REF!/100</f>
        <v>#REF!</v>
      </c>
      <c r="H70" s="13" t="e">
        <f>'[1]State Budget 2018-19(P)'!#REF!/100</f>
        <v>#REF!</v>
      </c>
      <c r="I70" s="13" t="e">
        <f>'[1]State Budget 2018-19(P)'!#REF!/100</f>
        <v>#REF!</v>
      </c>
      <c r="J70" s="13" t="e">
        <f>'[1]CSS Budget 2019-20(P)'!#REF!/100</f>
        <v>#REF!</v>
      </c>
      <c r="K70" s="13" t="e">
        <f>'[1]CSS Budget 2019-20(P)'!#REF!/100</f>
        <v>#REF!</v>
      </c>
      <c r="L70" s="13"/>
      <c r="M70" s="13"/>
      <c r="N70" s="13"/>
      <c r="O70" s="13"/>
      <c r="P70" s="24">
        <f>SUM(P5:P69)</f>
        <v>51515.116999999991</v>
      </c>
      <c r="Q70" s="24">
        <f t="shared" ref="Q70:R70" si="2">SUM(Q5:Q69)</f>
        <v>34885.595699999998</v>
      </c>
      <c r="R70" s="24">
        <f t="shared" si="2"/>
        <v>31872.836340000002</v>
      </c>
      <c r="S70" s="129">
        <f t="shared" ref="S70:T70" si="3">Q70/P70*100</f>
        <v>67.719142907119874</v>
      </c>
      <c r="T70" s="129">
        <f t="shared" si="3"/>
        <v>91.363887302059183</v>
      </c>
    </row>
    <row r="73" spans="2:20" ht="14.25">
      <c r="G73" s="13" t="e">
        <f>SUM(G5:G70)</f>
        <v>#REF!</v>
      </c>
      <c r="P73" s="13" t="s">
        <v>75</v>
      </c>
    </row>
    <row r="74" spans="2:20" ht="16.5" customHeight="1">
      <c r="G74">
        <v>-0.03</v>
      </c>
      <c r="J74" s="25"/>
      <c r="P74" t="s">
        <v>75</v>
      </c>
    </row>
    <row r="75" spans="2:20">
      <c r="D75" s="25"/>
      <c r="G75">
        <v>29916.73</v>
      </c>
      <c r="P75" t="s">
        <v>75</v>
      </c>
    </row>
  </sheetData>
  <mergeCells count="3">
    <mergeCell ref="A1:T1"/>
    <mergeCell ref="S2:T2"/>
    <mergeCell ref="C2:R2"/>
  </mergeCells>
  <pageMargins left="0.118110236220472" right="0.118110236220472" top="0.15748031496063" bottom="0.196850393700787" header="0.31496062992126" footer="0.31496062992126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view="pageBreakPreview" zoomScaleNormal="70" zoomScaleSheetLayoutView="100" workbookViewId="0">
      <selection activeCell="C6" sqref="C6"/>
    </sheetView>
  </sheetViews>
  <sheetFormatPr defaultRowHeight="15"/>
  <cols>
    <col min="1" max="1" width="8.28515625" style="38" customWidth="1"/>
    <col min="2" max="2" width="26" style="38" customWidth="1"/>
    <col min="3" max="3" width="22.42578125" style="38" customWidth="1"/>
    <col min="4" max="4" width="24" style="38" customWidth="1"/>
    <col min="5" max="5" width="16" style="38" customWidth="1"/>
    <col min="6" max="6" width="17.85546875" style="38" customWidth="1"/>
    <col min="7" max="7" width="22.28515625" style="38" customWidth="1"/>
    <col min="8" max="16384" width="9.140625" style="38"/>
  </cols>
  <sheetData>
    <row r="1" spans="1:8" ht="33" customHeight="1">
      <c r="A1" s="192" t="s">
        <v>205</v>
      </c>
      <c r="B1" s="192"/>
      <c r="C1" s="192"/>
      <c r="D1" s="192"/>
      <c r="E1" s="192"/>
      <c r="F1" s="192"/>
      <c r="G1" s="192"/>
    </row>
    <row r="2" spans="1:8" ht="25.5" customHeight="1">
      <c r="A2" s="43"/>
      <c r="B2" s="193" t="s">
        <v>202</v>
      </c>
      <c r="C2" s="194"/>
      <c r="D2" s="194"/>
      <c r="E2" s="194"/>
      <c r="F2" s="194"/>
      <c r="G2" s="194"/>
    </row>
    <row r="3" spans="1:8" ht="24" customHeight="1">
      <c r="A3" s="195" t="s">
        <v>179</v>
      </c>
      <c r="B3" s="195"/>
      <c r="C3" s="195"/>
      <c r="D3" s="195"/>
      <c r="E3" s="195"/>
      <c r="F3" s="195"/>
      <c r="G3" s="195"/>
      <c r="H3" s="39"/>
    </row>
    <row r="4" spans="1:8" ht="51" customHeight="1">
      <c r="A4" s="2" t="s">
        <v>0</v>
      </c>
      <c r="B4" s="84" t="s">
        <v>118</v>
      </c>
      <c r="C4" s="85" t="s">
        <v>119</v>
      </c>
      <c r="D4" s="85" t="s">
        <v>120</v>
      </c>
      <c r="E4" s="85" t="s">
        <v>7</v>
      </c>
      <c r="F4" s="85" t="s">
        <v>121</v>
      </c>
      <c r="G4" s="85" t="s">
        <v>122</v>
      </c>
      <c r="H4" s="39"/>
    </row>
    <row r="5" spans="1:8" ht="20.25" customHeight="1">
      <c r="A5" s="134">
        <v>0</v>
      </c>
      <c r="B5" s="135">
        <v>1</v>
      </c>
      <c r="C5" s="136">
        <v>2</v>
      </c>
      <c r="D5" s="137">
        <v>3</v>
      </c>
      <c r="E5" s="138">
        <v>4</v>
      </c>
      <c r="F5" s="139">
        <v>5</v>
      </c>
      <c r="G5" s="140">
        <v>6</v>
      </c>
      <c r="H5" s="39"/>
    </row>
    <row r="6" spans="1:8" ht="30.75" customHeight="1">
      <c r="A6" s="141">
        <v>1</v>
      </c>
      <c r="B6" s="86" t="s">
        <v>123</v>
      </c>
      <c r="C6" s="42">
        <v>51.513000000000005</v>
      </c>
      <c r="D6" s="42">
        <v>51.51</v>
      </c>
      <c r="E6" s="145">
        <v>50.88</v>
      </c>
      <c r="F6" s="42">
        <f t="shared" ref="F6:G19" si="0">D6/C6*100</f>
        <v>99.994176227360072</v>
      </c>
      <c r="G6" s="42">
        <f t="shared" si="0"/>
        <v>98.776936517181142</v>
      </c>
      <c r="H6" s="39"/>
    </row>
    <row r="7" spans="1:8" ht="30.75" customHeight="1">
      <c r="A7" s="141">
        <v>2</v>
      </c>
      <c r="B7" s="87" t="s">
        <v>124</v>
      </c>
      <c r="C7" s="42">
        <v>54.442500000000003</v>
      </c>
      <c r="D7" s="42">
        <v>54.44</v>
      </c>
      <c r="E7" s="145">
        <v>54.44</v>
      </c>
      <c r="F7" s="42">
        <f t="shared" si="0"/>
        <v>99.995407999265268</v>
      </c>
      <c r="G7" s="42">
        <f t="shared" si="0"/>
        <v>100</v>
      </c>
      <c r="H7" s="39"/>
    </row>
    <row r="8" spans="1:8" ht="30.75" customHeight="1">
      <c r="A8" s="141">
        <v>3</v>
      </c>
      <c r="B8" s="86" t="s">
        <v>125</v>
      </c>
      <c r="C8" s="42">
        <v>54.851999999999997</v>
      </c>
      <c r="D8" s="42">
        <v>54.85</v>
      </c>
      <c r="E8" s="145">
        <v>54.85</v>
      </c>
      <c r="F8" s="42">
        <f t="shared" si="0"/>
        <v>99.996353824837755</v>
      </c>
      <c r="G8" s="42">
        <f t="shared" si="0"/>
        <v>100</v>
      </c>
      <c r="H8" s="39"/>
    </row>
    <row r="9" spans="1:8" ht="30.75" customHeight="1">
      <c r="A9" s="141">
        <v>4</v>
      </c>
      <c r="B9" s="86" t="s">
        <v>126</v>
      </c>
      <c r="C9" s="42">
        <v>52.667999999999999</v>
      </c>
      <c r="D9" s="42">
        <v>52.67</v>
      </c>
      <c r="E9" s="145">
        <v>52.66</v>
      </c>
      <c r="F9" s="42">
        <f t="shared" si="0"/>
        <v>100.00379737221843</v>
      </c>
      <c r="G9" s="42">
        <f t="shared" si="0"/>
        <v>99.981013859882268</v>
      </c>
      <c r="H9" s="39"/>
    </row>
    <row r="10" spans="1:8" ht="30.75" customHeight="1">
      <c r="A10" s="141">
        <v>5</v>
      </c>
      <c r="B10" s="86" t="s">
        <v>127</v>
      </c>
      <c r="C10" s="42">
        <v>43.753500000000003</v>
      </c>
      <c r="D10" s="42">
        <v>43.75</v>
      </c>
      <c r="E10" s="145">
        <v>43.75</v>
      </c>
      <c r="F10" s="42">
        <f t="shared" si="0"/>
        <v>99.992000639948799</v>
      </c>
      <c r="G10" s="42">
        <f t="shared" si="0"/>
        <v>100</v>
      </c>
      <c r="H10" s="39"/>
    </row>
    <row r="11" spans="1:8" ht="30.75" customHeight="1">
      <c r="A11" s="141">
        <v>6</v>
      </c>
      <c r="B11" s="86" t="s">
        <v>128</v>
      </c>
      <c r="C11" s="42">
        <v>42.818999999999996</v>
      </c>
      <c r="D11" s="42">
        <v>42.82</v>
      </c>
      <c r="E11" s="145">
        <v>42.82</v>
      </c>
      <c r="F11" s="42">
        <f t="shared" si="0"/>
        <v>100.00233541184988</v>
      </c>
      <c r="G11" s="42">
        <f t="shared" si="0"/>
        <v>100</v>
      </c>
      <c r="H11" s="39"/>
    </row>
    <row r="12" spans="1:8" ht="30.75" customHeight="1">
      <c r="A12" s="141">
        <v>7</v>
      </c>
      <c r="B12" s="87" t="s">
        <v>129</v>
      </c>
      <c r="C12" s="42">
        <v>72.985500000000002</v>
      </c>
      <c r="D12" s="42">
        <v>72.989999999999995</v>
      </c>
      <c r="E12" s="145">
        <v>72.989999999999995</v>
      </c>
      <c r="F12" s="42">
        <f t="shared" si="0"/>
        <v>100.00616560823725</v>
      </c>
      <c r="G12" s="42">
        <f t="shared" si="0"/>
        <v>100</v>
      </c>
      <c r="H12" s="39"/>
    </row>
    <row r="13" spans="1:8" ht="30.75" customHeight="1">
      <c r="A13" s="141">
        <v>8</v>
      </c>
      <c r="B13" s="87" t="s">
        <v>130</v>
      </c>
      <c r="C13" s="42">
        <v>88.042500000000004</v>
      </c>
      <c r="D13" s="42">
        <v>88.04</v>
      </c>
      <c r="E13" s="145">
        <v>87.44</v>
      </c>
      <c r="F13" s="42">
        <f t="shared" si="0"/>
        <v>99.997160462276753</v>
      </c>
      <c r="G13" s="42">
        <f t="shared" si="0"/>
        <v>99.318491594729664</v>
      </c>
      <c r="H13" s="39"/>
    </row>
    <row r="14" spans="1:8" ht="30.75" customHeight="1">
      <c r="A14" s="141">
        <v>9</v>
      </c>
      <c r="B14" s="87" t="s">
        <v>131</v>
      </c>
      <c r="C14" s="42">
        <v>69.867000000000004</v>
      </c>
      <c r="D14" s="42">
        <v>69.87</v>
      </c>
      <c r="E14" s="145">
        <v>69.87</v>
      </c>
      <c r="F14" s="42">
        <f t="shared" si="0"/>
        <v>100.00429387264373</v>
      </c>
      <c r="G14" s="42">
        <f t="shared" si="0"/>
        <v>100</v>
      </c>
      <c r="H14" s="39"/>
    </row>
    <row r="15" spans="1:8" ht="30.75" customHeight="1">
      <c r="A15" s="141">
        <v>10</v>
      </c>
      <c r="B15" s="87" t="s">
        <v>132</v>
      </c>
      <c r="C15" s="42">
        <v>54.494999999999997</v>
      </c>
      <c r="D15" s="42">
        <v>54.5</v>
      </c>
      <c r="E15" s="145">
        <v>54.12</v>
      </c>
      <c r="F15" s="42">
        <f t="shared" si="0"/>
        <v>100.00917515368384</v>
      </c>
      <c r="G15" s="42">
        <f t="shared" si="0"/>
        <v>99.302752293577981</v>
      </c>
      <c r="H15" s="39"/>
    </row>
    <row r="16" spans="1:8" ht="30.75" customHeight="1">
      <c r="A16" s="141">
        <v>11</v>
      </c>
      <c r="B16" s="87" t="s">
        <v>133</v>
      </c>
      <c r="C16" s="42">
        <v>56.174999999999997</v>
      </c>
      <c r="D16" s="42">
        <v>56.18</v>
      </c>
      <c r="E16" s="145">
        <v>56.18</v>
      </c>
      <c r="F16" s="42">
        <f t="shared" si="0"/>
        <v>100.00890075656432</v>
      </c>
      <c r="G16" s="42">
        <f t="shared" si="0"/>
        <v>100</v>
      </c>
      <c r="H16" s="39"/>
    </row>
    <row r="17" spans="1:8" ht="30.75" customHeight="1">
      <c r="A17" s="141">
        <v>12</v>
      </c>
      <c r="B17" s="87" t="s">
        <v>134</v>
      </c>
      <c r="C17" s="42">
        <v>42.682499999999997</v>
      </c>
      <c r="D17" s="42">
        <v>42.68</v>
      </c>
      <c r="E17" s="145">
        <v>42.68</v>
      </c>
      <c r="F17" s="42">
        <f t="shared" si="0"/>
        <v>99.994142798570849</v>
      </c>
      <c r="G17" s="42">
        <f t="shared" si="0"/>
        <v>100</v>
      </c>
      <c r="H17" s="39"/>
    </row>
    <row r="18" spans="1:8" ht="30.75" customHeight="1">
      <c r="A18" s="141">
        <v>13</v>
      </c>
      <c r="B18" s="87" t="s">
        <v>135</v>
      </c>
      <c r="C18" s="42">
        <v>49.423500000000004</v>
      </c>
      <c r="D18" s="42">
        <v>49.42</v>
      </c>
      <c r="E18" s="145">
        <v>49.42</v>
      </c>
      <c r="F18" s="42">
        <f t="shared" si="0"/>
        <v>99.992918348558874</v>
      </c>
      <c r="G18" s="42">
        <f t="shared" si="0"/>
        <v>100</v>
      </c>
      <c r="H18" s="39"/>
    </row>
    <row r="19" spans="1:8" ht="30" customHeight="1">
      <c r="A19" s="41"/>
      <c r="B19" s="83" t="s">
        <v>136</v>
      </c>
      <c r="C19" s="40">
        <f>SUM(C6:C18)</f>
        <v>733.71900000000005</v>
      </c>
      <c r="D19" s="40">
        <f>SUM(D6:D18)</f>
        <v>733.71999999999991</v>
      </c>
      <c r="E19" s="40">
        <f>SUM(E6:E18)</f>
        <v>732.09999999999991</v>
      </c>
      <c r="F19" s="40">
        <f t="shared" si="0"/>
        <v>100.00013629195917</v>
      </c>
      <c r="G19" s="40">
        <f t="shared" si="0"/>
        <v>99.779207327045739</v>
      </c>
      <c r="H19" s="39"/>
    </row>
    <row r="20" spans="1:8" ht="20.25">
      <c r="A20" s="39"/>
      <c r="B20" s="39"/>
      <c r="C20" s="39"/>
      <c r="D20" s="39"/>
      <c r="E20" s="39"/>
      <c r="F20" s="39"/>
      <c r="G20" s="39"/>
      <c r="H20" s="39"/>
    </row>
    <row r="21" spans="1:8" ht="20.25">
      <c r="A21" s="39"/>
      <c r="B21" s="39"/>
      <c r="C21" s="39"/>
      <c r="D21" s="39"/>
      <c r="E21" s="39"/>
      <c r="F21" s="39"/>
      <c r="G21" s="39"/>
      <c r="H21" s="39"/>
    </row>
    <row r="22" spans="1:8" ht="20.25">
      <c r="A22" s="39"/>
      <c r="B22" s="39"/>
      <c r="C22" s="39"/>
      <c r="D22" s="39"/>
      <c r="E22" s="39"/>
      <c r="F22" s="39"/>
      <c r="G22" s="39"/>
      <c r="H22" s="39"/>
    </row>
    <row r="23" spans="1:8" ht="20.25">
      <c r="A23" s="39"/>
      <c r="B23" s="39"/>
      <c r="C23" s="39"/>
      <c r="D23" s="39"/>
      <c r="E23" s="39"/>
      <c r="F23" s="39"/>
      <c r="G23" s="39"/>
      <c r="H23" s="39"/>
    </row>
    <row r="24" spans="1:8" ht="20.25">
      <c r="A24" s="39"/>
      <c r="B24" s="39"/>
      <c r="C24" s="39"/>
      <c r="D24" s="39"/>
      <c r="E24" s="39"/>
      <c r="F24" s="39"/>
      <c r="G24" s="39"/>
      <c r="H24" s="39"/>
    </row>
    <row r="25" spans="1:8" ht="20.25">
      <c r="A25" s="39"/>
      <c r="B25" s="39"/>
      <c r="C25" s="39"/>
      <c r="D25" s="39"/>
      <c r="E25" s="39"/>
      <c r="F25" s="39"/>
      <c r="G25" s="39"/>
      <c r="H25" s="39"/>
    </row>
    <row r="26" spans="1:8" ht="20.25">
      <c r="A26" s="39"/>
      <c r="B26" s="39"/>
      <c r="C26" s="39"/>
      <c r="D26" s="39"/>
      <c r="E26" s="39"/>
      <c r="F26" s="39"/>
      <c r="G26" s="39"/>
      <c r="H26" s="39"/>
    </row>
    <row r="27" spans="1:8" ht="20.25">
      <c r="A27" s="39"/>
      <c r="B27" s="39"/>
      <c r="C27" s="39"/>
      <c r="D27" s="39"/>
      <c r="E27" s="39"/>
      <c r="F27" s="39"/>
      <c r="G27" s="39"/>
      <c r="H27" s="39"/>
    </row>
    <row r="28" spans="1:8" ht="20.25">
      <c r="A28" s="39"/>
      <c r="B28" s="39"/>
      <c r="C28" s="39"/>
      <c r="D28" s="39"/>
      <c r="E28" s="39"/>
      <c r="F28" s="39"/>
      <c r="G28" s="39"/>
      <c r="H28" s="39"/>
    </row>
    <row r="29" spans="1:8" ht="20.25">
      <c r="A29" s="39"/>
      <c r="B29" s="39"/>
      <c r="C29" s="39"/>
      <c r="D29" s="39"/>
      <c r="E29" s="39"/>
      <c r="F29" s="39"/>
      <c r="G29" s="39"/>
      <c r="H29" s="39"/>
    </row>
    <row r="30" spans="1:8" ht="20.25">
      <c r="A30" s="39"/>
      <c r="B30" s="39"/>
      <c r="C30" s="39"/>
      <c r="D30" s="39"/>
      <c r="E30" s="39"/>
      <c r="F30" s="39"/>
      <c r="G30" s="39"/>
      <c r="H30" s="39"/>
    </row>
    <row r="31" spans="1:8" ht="20.25">
      <c r="A31" s="39"/>
      <c r="B31" s="39"/>
      <c r="C31" s="39"/>
      <c r="D31" s="39"/>
      <c r="E31" s="39"/>
      <c r="F31" s="39"/>
      <c r="G31" s="39"/>
      <c r="H31" s="39"/>
    </row>
    <row r="32" spans="1:8" ht="20.25">
      <c r="A32" s="39"/>
      <c r="B32" s="39"/>
      <c r="C32" s="39"/>
      <c r="D32" s="39"/>
      <c r="E32" s="39"/>
      <c r="F32" s="39"/>
      <c r="G32" s="39"/>
      <c r="H32" s="39"/>
    </row>
    <row r="33" spans="1:8" ht="20.25">
      <c r="A33" s="39"/>
      <c r="B33" s="39"/>
      <c r="C33" s="39"/>
      <c r="D33" s="39"/>
      <c r="E33" s="39"/>
      <c r="F33" s="39"/>
      <c r="G33" s="39"/>
      <c r="H33" s="39"/>
    </row>
    <row r="34" spans="1:8" ht="20.25">
      <c r="A34" s="39"/>
      <c r="B34" s="39"/>
      <c r="C34" s="39"/>
      <c r="D34" s="39"/>
      <c r="E34" s="39"/>
      <c r="F34" s="39"/>
      <c r="G34" s="39"/>
      <c r="H34" s="39"/>
    </row>
    <row r="35" spans="1:8" ht="20.25">
      <c r="A35" s="39"/>
      <c r="B35" s="39"/>
      <c r="C35" s="39"/>
      <c r="D35" s="39"/>
      <c r="E35" s="39"/>
      <c r="F35" s="39"/>
      <c r="G35" s="39"/>
      <c r="H35" s="39"/>
    </row>
    <row r="36" spans="1:8" ht="20.25">
      <c r="A36" s="39"/>
      <c r="B36" s="39"/>
      <c r="C36" s="39"/>
      <c r="D36" s="39"/>
      <c r="E36" s="39"/>
      <c r="F36" s="39"/>
      <c r="G36" s="39"/>
      <c r="H36" s="39"/>
    </row>
    <row r="37" spans="1:8" ht="20.25">
      <c r="A37" s="39"/>
      <c r="B37" s="39"/>
      <c r="C37" s="39"/>
      <c r="D37" s="39"/>
      <c r="E37" s="39"/>
      <c r="F37" s="39"/>
      <c r="G37" s="39"/>
      <c r="H37" s="39"/>
    </row>
    <row r="38" spans="1:8" ht="20.25">
      <c r="A38" s="39"/>
      <c r="B38" s="39"/>
      <c r="C38" s="39"/>
      <c r="D38" s="39"/>
      <c r="E38" s="39"/>
      <c r="F38" s="39"/>
      <c r="G38" s="39"/>
      <c r="H38" s="39"/>
    </row>
    <row r="39" spans="1:8" ht="20.25">
      <c r="A39" s="39"/>
      <c r="B39" s="39"/>
      <c r="C39" s="39"/>
      <c r="D39" s="39"/>
      <c r="E39" s="39"/>
      <c r="F39" s="39"/>
      <c r="G39" s="39"/>
      <c r="H39" s="39"/>
    </row>
    <row r="40" spans="1:8" ht="20.25">
      <c r="A40" s="39"/>
      <c r="B40" s="39"/>
      <c r="C40" s="39"/>
      <c r="D40" s="39"/>
      <c r="E40" s="39"/>
      <c r="F40" s="39"/>
      <c r="G40" s="39"/>
      <c r="H40" s="39"/>
    </row>
    <row r="41" spans="1:8" ht="20.25">
      <c r="A41" s="39"/>
      <c r="B41" s="39"/>
      <c r="C41" s="39"/>
      <c r="D41" s="39"/>
      <c r="E41" s="39"/>
      <c r="F41" s="39"/>
      <c r="G41" s="39"/>
      <c r="H41" s="39"/>
    </row>
    <row r="42" spans="1:8" ht="20.25">
      <c r="A42" s="39"/>
      <c r="B42" s="39"/>
      <c r="C42" s="39"/>
      <c r="D42" s="39"/>
      <c r="E42" s="39"/>
      <c r="F42" s="39"/>
      <c r="G42" s="39"/>
      <c r="H42" s="39"/>
    </row>
    <row r="43" spans="1:8" ht="20.25">
      <c r="A43" s="39"/>
      <c r="B43" s="39"/>
      <c r="C43" s="39"/>
      <c r="D43" s="39"/>
      <c r="E43" s="39"/>
      <c r="F43" s="39"/>
      <c r="G43" s="39"/>
      <c r="H43" s="39"/>
    </row>
    <row r="44" spans="1:8" ht="20.25">
      <c r="A44" s="39"/>
      <c r="B44" s="39"/>
      <c r="C44" s="39"/>
      <c r="D44" s="39"/>
      <c r="E44" s="39"/>
      <c r="F44" s="39"/>
      <c r="G44" s="39"/>
      <c r="H44" s="39"/>
    </row>
    <row r="45" spans="1:8" ht="20.25">
      <c r="A45" s="39"/>
      <c r="B45" s="39"/>
      <c r="C45" s="39"/>
      <c r="D45" s="39"/>
      <c r="E45" s="39"/>
      <c r="F45" s="39"/>
      <c r="G45" s="39"/>
      <c r="H45" s="39"/>
    </row>
    <row r="46" spans="1:8" ht="20.25">
      <c r="A46" s="39"/>
      <c r="B46" s="39"/>
      <c r="C46" s="39"/>
      <c r="D46" s="39"/>
      <c r="E46" s="39"/>
      <c r="F46" s="39"/>
      <c r="G46" s="39"/>
      <c r="H46" s="39"/>
    </row>
    <row r="47" spans="1:8" ht="20.25">
      <c r="A47" s="39"/>
      <c r="B47" s="39"/>
      <c r="C47" s="39"/>
      <c r="D47" s="39"/>
      <c r="E47" s="39"/>
      <c r="F47" s="39"/>
      <c r="G47" s="39"/>
      <c r="H47" s="39"/>
    </row>
    <row r="48" spans="1:8" ht="20.25">
      <c r="A48" s="39"/>
      <c r="B48" s="39"/>
      <c r="C48" s="39"/>
      <c r="D48" s="39"/>
      <c r="E48" s="39"/>
      <c r="F48" s="39"/>
      <c r="G48" s="39"/>
      <c r="H48" s="39"/>
    </row>
    <row r="49" spans="1:8" ht="20.25">
      <c r="A49" s="39"/>
      <c r="B49" s="39"/>
      <c r="C49" s="39"/>
      <c r="D49" s="39"/>
      <c r="E49" s="39"/>
      <c r="F49" s="39"/>
      <c r="G49" s="39"/>
      <c r="H49" s="39"/>
    </row>
    <row r="50" spans="1:8" ht="20.25">
      <c r="A50" s="39"/>
      <c r="B50" s="39"/>
      <c r="C50" s="39"/>
      <c r="D50" s="39"/>
      <c r="E50" s="39"/>
      <c r="F50" s="39"/>
      <c r="G50" s="39"/>
      <c r="H50" s="39"/>
    </row>
    <row r="51" spans="1:8" ht="20.25">
      <c r="A51" s="39"/>
      <c r="B51" s="39"/>
      <c r="C51" s="39"/>
      <c r="D51" s="39"/>
      <c r="E51" s="39"/>
      <c r="F51" s="39"/>
      <c r="G51" s="39"/>
      <c r="H51" s="39"/>
    </row>
    <row r="52" spans="1:8" ht="20.25">
      <c r="A52" s="39"/>
      <c r="B52" s="39"/>
      <c r="C52" s="39"/>
      <c r="D52" s="39"/>
      <c r="E52" s="39"/>
      <c r="F52" s="39"/>
      <c r="G52" s="39"/>
      <c r="H52" s="39"/>
    </row>
    <row r="53" spans="1:8" ht="20.25">
      <c r="A53" s="39"/>
      <c r="B53" s="39"/>
      <c r="C53" s="39"/>
      <c r="D53" s="39"/>
      <c r="E53" s="39"/>
      <c r="F53" s="39"/>
      <c r="G53" s="39"/>
      <c r="H53" s="39"/>
    </row>
    <row r="54" spans="1:8" ht="20.25">
      <c r="A54" s="39"/>
      <c r="B54" s="39"/>
      <c r="C54" s="39"/>
      <c r="D54" s="39"/>
      <c r="E54" s="39"/>
      <c r="F54" s="39"/>
      <c r="G54" s="39"/>
      <c r="H54" s="39"/>
    </row>
    <row r="55" spans="1:8" ht="20.25">
      <c r="A55" s="39"/>
      <c r="B55" s="39"/>
      <c r="C55" s="39"/>
      <c r="D55" s="39"/>
      <c r="E55" s="39"/>
      <c r="F55" s="39"/>
      <c r="G55" s="39"/>
      <c r="H55" s="39"/>
    </row>
    <row r="56" spans="1:8" ht="20.25">
      <c r="A56" s="39"/>
      <c r="B56" s="39"/>
      <c r="C56" s="39"/>
      <c r="D56" s="39"/>
      <c r="E56" s="39"/>
      <c r="F56" s="39"/>
      <c r="G56" s="39"/>
      <c r="H56" s="39"/>
    </row>
    <row r="57" spans="1:8" ht="20.25">
      <c r="A57" s="39"/>
      <c r="B57" s="39"/>
      <c r="C57" s="39"/>
      <c r="D57" s="39"/>
      <c r="E57" s="39"/>
      <c r="F57" s="39"/>
      <c r="G57" s="39"/>
      <c r="H57" s="39"/>
    </row>
    <row r="58" spans="1:8" ht="20.25">
      <c r="A58" s="39"/>
      <c r="B58" s="39"/>
      <c r="C58" s="39"/>
      <c r="D58" s="39"/>
      <c r="E58" s="39"/>
      <c r="F58" s="39"/>
      <c r="G58" s="39"/>
      <c r="H58" s="39"/>
    </row>
    <row r="59" spans="1:8" ht="20.25">
      <c r="A59" s="39"/>
      <c r="B59" s="39"/>
      <c r="C59" s="39"/>
      <c r="D59" s="39"/>
      <c r="E59" s="39"/>
      <c r="F59" s="39"/>
      <c r="G59" s="39"/>
      <c r="H59" s="39"/>
    </row>
    <row r="60" spans="1:8" ht="20.25">
      <c r="A60" s="39"/>
      <c r="B60" s="39"/>
      <c r="C60" s="39"/>
      <c r="D60" s="39"/>
      <c r="E60" s="39"/>
      <c r="F60" s="39"/>
      <c r="G60" s="39"/>
      <c r="H60" s="39"/>
    </row>
    <row r="61" spans="1:8" ht="20.25">
      <c r="A61" s="39"/>
      <c r="B61" s="39"/>
      <c r="C61" s="39"/>
      <c r="D61" s="39"/>
      <c r="E61" s="39"/>
      <c r="F61" s="39"/>
      <c r="G61" s="39"/>
      <c r="H61" s="39"/>
    </row>
    <row r="62" spans="1:8" ht="20.25">
      <c r="A62" s="39"/>
      <c r="B62" s="39"/>
      <c r="C62" s="39"/>
      <c r="D62" s="39"/>
      <c r="E62" s="39"/>
      <c r="F62" s="39"/>
      <c r="G62" s="39"/>
      <c r="H62" s="39"/>
    </row>
    <row r="63" spans="1:8" ht="20.25">
      <c r="A63" s="39"/>
      <c r="B63" s="39"/>
      <c r="C63" s="39"/>
      <c r="D63" s="39"/>
      <c r="E63" s="39"/>
      <c r="F63" s="39"/>
      <c r="G63" s="39"/>
      <c r="H63" s="39"/>
    </row>
  </sheetData>
  <mergeCells count="3">
    <mergeCell ref="A1:G1"/>
    <mergeCell ref="B2:G2"/>
    <mergeCell ref="A3:G3"/>
  </mergeCells>
  <printOptions horizontalCentered="1"/>
  <pageMargins left="0.91" right="0.4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zoomScaleSheetLayoutView="100" workbookViewId="0">
      <selection activeCell="P5" sqref="P5"/>
    </sheetView>
  </sheetViews>
  <sheetFormatPr defaultRowHeight="12.75"/>
  <cols>
    <col min="1" max="1" width="6.28515625" style="60" customWidth="1"/>
    <col min="2" max="2" width="10.7109375" style="60" customWidth="1"/>
    <col min="3" max="3" width="34.140625" style="60" customWidth="1"/>
    <col min="4" max="6" width="0.140625" style="60" hidden="1" customWidth="1"/>
    <col min="7" max="7" width="11.42578125" style="60" hidden="1" customWidth="1"/>
    <col min="8" max="8" width="9.7109375" style="60" hidden="1" customWidth="1"/>
    <col min="9" max="9" width="8.5703125" style="60" hidden="1" customWidth="1"/>
    <col min="10" max="10" width="0.140625" style="60" hidden="1" customWidth="1"/>
    <col min="11" max="11" width="8.5703125" style="60" hidden="1" customWidth="1"/>
    <col min="12" max="13" width="0.140625" style="60" hidden="1" customWidth="1"/>
    <col min="14" max="14" width="8.140625" style="60" hidden="1" customWidth="1"/>
    <col min="15" max="15" width="4.42578125" style="60" hidden="1" customWidth="1"/>
    <col min="16" max="16" width="16.7109375" style="60" customWidth="1"/>
    <col min="17" max="17" width="14.7109375" style="60" customWidth="1"/>
    <col min="18" max="18" width="14" style="60" customWidth="1"/>
    <col min="19" max="19" width="23" style="60" customWidth="1"/>
    <col min="20" max="20" width="24.85546875" style="60" customWidth="1"/>
    <col min="21" max="16384" width="9.140625" style="60"/>
  </cols>
  <sheetData>
    <row r="1" spans="1:20" ht="46.5" customHeight="1">
      <c r="B1" s="196" t="s">
        <v>201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0" ht="29.25" customHeight="1">
      <c r="C2" s="202" t="s">
        <v>202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198" t="s">
        <v>178</v>
      </c>
      <c r="T2" s="198"/>
    </row>
    <row r="3" spans="1:20" ht="55.5" customHeight="1">
      <c r="A3" s="82"/>
      <c r="B3" s="81" t="s">
        <v>0</v>
      </c>
      <c r="C3" s="80" t="s">
        <v>1</v>
      </c>
      <c r="D3" s="199" t="s">
        <v>117</v>
      </c>
      <c r="E3" s="199"/>
      <c r="F3" s="200"/>
      <c r="G3" s="201" t="s">
        <v>116</v>
      </c>
      <c r="H3" s="199"/>
      <c r="I3" s="200"/>
      <c r="J3" s="201" t="s">
        <v>115</v>
      </c>
      <c r="K3" s="199"/>
      <c r="L3" s="200"/>
      <c r="M3" s="201" t="s">
        <v>114</v>
      </c>
      <c r="N3" s="199"/>
      <c r="O3" s="200"/>
      <c r="P3" s="79" t="s">
        <v>5</v>
      </c>
      <c r="Q3" s="79" t="s">
        <v>6</v>
      </c>
      <c r="R3" s="79" t="s">
        <v>7</v>
      </c>
      <c r="S3" s="88" t="s">
        <v>11</v>
      </c>
      <c r="T3" s="88" t="s">
        <v>12</v>
      </c>
    </row>
    <row r="4" spans="1:20" ht="14.25" customHeight="1">
      <c r="B4" s="90" t="s">
        <v>13</v>
      </c>
      <c r="C4" s="91">
        <v>1</v>
      </c>
      <c r="D4" s="92"/>
      <c r="E4" s="93"/>
      <c r="F4" s="93"/>
      <c r="G4" s="92"/>
      <c r="H4" s="93"/>
      <c r="I4" s="93"/>
      <c r="J4" s="92"/>
      <c r="K4" s="93"/>
      <c r="L4" s="93"/>
      <c r="M4" s="92"/>
      <c r="N4" s="93"/>
      <c r="O4" s="93"/>
      <c r="P4" s="92">
        <v>2</v>
      </c>
      <c r="Q4" s="93">
        <v>3</v>
      </c>
      <c r="R4" s="93">
        <v>4</v>
      </c>
      <c r="S4" s="94">
        <v>5</v>
      </c>
      <c r="T4" s="95">
        <v>6</v>
      </c>
    </row>
    <row r="5" spans="1:20" ht="25.5" customHeight="1">
      <c r="B5" s="67">
        <v>1</v>
      </c>
      <c r="C5" s="76" t="s">
        <v>14</v>
      </c>
      <c r="D5" s="64">
        <f>'[2]budget2017-18(District)'!G3988</f>
        <v>0</v>
      </c>
      <c r="E5" s="64">
        <f>'[2]budget2017-18(District)'!J3988</f>
        <v>0</v>
      </c>
      <c r="F5" s="64">
        <f>'[2]budget2017-18(District)'!M3988</f>
        <v>0</v>
      </c>
      <c r="G5" s="64">
        <f>'[2]State Budget 2018-19(P)'!F1589/100</f>
        <v>199.99980000000002</v>
      </c>
      <c r="H5" s="64">
        <f>'[2]State Budget 2018-19(P)'!I1589/100</f>
        <v>72.365600000000001</v>
      </c>
      <c r="I5" s="64">
        <f>'[2]State Budget 2018-19(P)'!L32/100</f>
        <v>51.500599999999991</v>
      </c>
      <c r="J5" s="64">
        <f>'[2]CSS Budget 2019-20(P)'!G414/100</f>
        <v>191.5463</v>
      </c>
      <c r="K5" s="64">
        <f>'[2]CSS Budget 2019-20(P)'!N414/100</f>
        <v>120.1459</v>
      </c>
      <c r="L5" s="64">
        <f>'[2]CSS Budget 2019-20(P)'!U414/100</f>
        <v>110.75020000000001</v>
      </c>
      <c r="M5" s="64"/>
      <c r="N5" s="64"/>
      <c r="O5" s="64"/>
      <c r="P5" s="100">
        <v>680.52029999999991</v>
      </c>
      <c r="Q5" s="100">
        <v>506.21710000000007</v>
      </c>
      <c r="R5" s="100">
        <v>493.04669999999999</v>
      </c>
      <c r="S5" s="89">
        <f>Q5/P5*100</f>
        <v>74.386774354857621</v>
      </c>
      <c r="T5" s="89">
        <f>R5/Q5*100</f>
        <v>97.398270425870621</v>
      </c>
    </row>
    <row r="6" spans="1:20" ht="25.5" customHeight="1">
      <c r="B6" s="68">
        <v>2</v>
      </c>
      <c r="C6" s="74" t="s">
        <v>15</v>
      </c>
      <c r="D6" s="64">
        <f>'[2]budget2017-18(District)'!G3989</f>
        <v>0</v>
      </c>
      <c r="E6" s="64">
        <f>'[2]budget2017-18(District)'!J3989</f>
        <v>0</v>
      </c>
      <c r="F6" s="64">
        <f>'[2]budget2017-18(District)'!M3989</f>
        <v>0</v>
      </c>
      <c r="G6" s="64">
        <f>'[2]State Budget 2018-19(P)'!F1590/100</f>
        <v>283.85059999999999</v>
      </c>
      <c r="H6" s="64">
        <f>'[2]State Budget 2018-19(P)'!I1590/100</f>
        <v>104.97399999999999</v>
      </c>
      <c r="I6" s="64">
        <f>'[2]State Budget 2018-19(P)'!L1590/100</f>
        <v>94.234200000000001</v>
      </c>
      <c r="J6" s="64" t="e">
        <f>'[2]CSS Budget 2019-20(P)'!#REF!/100</f>
        <v>#REF!</v>
      </c>
      <c r="K6" s="64" t="e">
        <f>'[2]CSS Budget 2019-20(P)'!#REF!/100</f>
        <v>#REF!</v>
      </c>
      <c r="L6" s="64" t="e">
        <f>'[2]CSS Budget 2019-20(P)'!#REF!/100</f>
        <v>#REF!</v>
      </c>
      <c r="M6" s="64"/>
      <c r="N6" s="64"/>
      <c r="O6" s="64"/>
      <c r="P6" s="100">
        <v>298.58780000000002</v>
      </c>
      <c r="Q6" s="100">
        <v>241.30019999999996</v>
      </c>
      <c r="R6" s="100">
        <v>212.14509999999999</v>
      </c>
      <c r="S6" s="89">
        <f t="shared" ref="S6:S69" si="0">Q6/P6*100</f>
        <v>80.813817577275415</v>
      </c>
      <c r="T6" s="89">
        <f t="shared" ref="T6:T69" si="1">R6/Q6*100</f>
        <v>87.917498617904172</v>
      </c>
    </row>
    <row r="7" spans="1:20" ht="25.5" customHeight="1">
      <c r="B7" s="67">
        <v>3</v>
      </c>
      <c r="C7" s="73" t="s">
        <v>16</v>
      </c>
      <c r="D7" s="64">
        <f>'[2]budget2017-18(District)'!G3990</f>
        <v>0</v>
      </c>
      <c r="E7" s="64">
        <f>'[2]budget2017-18(District)'!J3990</f>
        <v>0</v>
      </c>
      <c r="F7" s="64">
        <f>'[2]budget2017-18(District)'!M3990</f>
        <v>0</v>
      </c>
      <c r="G7" s="64">
        <f>'[2]State Budget 2018-19(P)'!F1591/100</f>
        <v>267.28989999999993</v>
      </c>
      <c r="H7" s="64">
        <f>'[2]State Budget 2018-19(P)'!I1591/100</f>
        <v>12.0097</v>
      </c>
      <c r="I7" s="64">
        <f>'[2]State Budget 2018-19(P)'!L1591/100</f>
        <v>8.1824999999999992</v>
      </c>
      <c r="J7" s="64" t="e">
        <f>'[2]CSS Budget 2019-20(P)'!#REF!/100</f>
        <v>#REF!</v>
      </c>
      <c r="K7" s="64" t="e">
        <f>'[2]CSS Budget 2019-20(P)'!#REF!/100</f>
        <v>#REF!</v>
      </c>
      <c r="L7" s="64" t="e">
        <f>'[2]CSS Budget 2019-20(P)'!#REF!/100</f>
        <v>#REF!</v>
      </c>
      <c r="M7" s="64"/>
      <c r="N7" s="64"/>
      <c r="O7" s="64"/>
      <c r="P7" s="100">
        <v>287.9523999999999</v>
      </c>
      <c r="Q7" s="100">
        <v>282.9717</v>
      </c>
      <c r="R7" s="100">
        <v>279.86769999999996</v>
      </c>
      <c r="S7" s="89">
        <f t="shared" si="0"/>
        <v>98.270304397532399</v>
      </c>
      <c r="T7" s="89">
        <f t="shared" si="1"/>
        <v>98.903070519066034</v>
      </c>
    </row>
    <row r="8" spans="1:20" ht="25.5" customHeight="1">
      <c r="B8" s="68">
        <v>4</v>
      </c>
      <c r="C8" s="74" t="s">
        <v>17</v>
      </c>
      <c r="D8" s="64">
        <f>'[2]budget2017-18(District)'!G3991</f>
        <v>0</v>
      </c>
      <c r="E8" s="64">
        <f>'[2]budget2017-18(District)'!J3991</f>
        <v>0</v>
      </c>
      <c r="F8" s="64">
        <f>'[2]budget2017-18(District)'!M3991</f>
        <v>0</v>
      </c>
      <c r="G8" s="64">
        <f>'[2]State Budget 2018-19(P)'!F1592/100</f>
        <v>334.56399999999996</v>
      </c>
      <c r="H8" s="64">
        <f>'[2]State Budget 2018-19(P)'!I1592/100</f>
        <v>118.2025</v>
      </c>
      <c r="I8" s="64">
        <f>'[2]State Budget 2018-19(P)'!L1592/100</f>
        <v>72.563699999999997</v>
      </c>
      <c r="J8" s="64">
        <f>'[2]CSS Budget 2019-20(P)'!G415/100</f>
        <v>83.65900000000002</v>
      </c>
      <c r="K8" s="64">
        <f>'[2]CSS Budget 2019-20(P)'!N415/100</f>
        <v>0</v>
      </c>
      <c r="L8" s="64">
        <f>'[2]CSS Budget 2019-20(P)'!U415/100</f>
        <v>0</v>
      </c>
      <c r="M8" s="64"/>
      <c r="N8" s="64"/>
      <c r="O8" s="64"/>
      <c r="P8" s="100">
        <v>627.58539999999994</v>
      </c>
      <c r="Q8" s="100">
        <v>405.90270000000004</v>
      </c>
      <c r="R8" s="100">
        <v>401.21210000000002</v>
      </c>
      <c r="S8" s="89">
        <f t="shared" si="0"/>
        <v>64.676887002151432</v>
      </c>
      <c r="T8" s="89">
        <f t="shared" si="1"/>
        <v>98.844402858123388</v>
      </c>
    </row>
    <row r="9" spans="1:20" ht="25.5" customHeight="1">
      <c r="B9" s="67">
        <v>5</v>
      </c>
      <c r="C9" s="72" t="s">
        <v>87</v>
      </c>
      <c r="D9" s="64">
        <f>'[2]budget2017-18(District)'!G3992</f>
        <v>0</v>
      </c>
      <c r="E9" s="64">
        <f>'[2]budget2017-18(District)'!J3992</f>
        <v>0</v>
      </c>
      <c r="F9" s="64">
        <f>'[2]budget2017-18(District)'!M3992</f>
        <v>0</v>
      </c>
      <c r="G9" s="64">
        <f>'[2]State Budget 2018-19(P)'!F1593/100</f>
        <v>0.99099999999999999</v>
      </c>
      <c r="H9" s="64">
        <f>'[2]State Budget 2018-19(P)'!I1593/100</f>
        <v>0.48950000000000005</v>
      </c>
      <c r="I9" s="64">
        <f>'[2]State Budget 2018-19(P)'!L1593/100</f>
        <v>0.15990000000000001</v>
      </c>
      <c r="J9" s="64">
        <f>'[2]CSS Budget 2019-20(P)'!G416/100</f>
        <v>18</v>
      </c>
      <c r="K9" s="64">
        <f>'[2]CSS Budget 2019-20(P)'!N416/100</f>
        <v>0</v>
      </c>
      <c r="L9" s="64">
        <f>'[2]CSS Budget 2019-20(P)'!U416/100</f>
        <v>0</v>
      </c>
      <c r="M9" s="64">
        <f>'[2]budget2018-19EAP(Scheme)'!O14/100</f>
        <v>189.16740000000001</v>
      </c>
      <c r="N9" s="64">
        <f>'[2]budget2018-19EAP(Scheme)'!R14/100</f>
        <v>35.255099999999999</v>
      </c>
      <c r="O9" s="64">
        <f>'[2]budget2018-19EAP(Scheme)'!AD14/100</f>
        <v>36.876099999999994</v>
      </c>
      <c r="P9" s="100">
        <v>140.38049999999998</v>
      </c>
      <c r="Q9" s="100">
        <v>56.201999999999998</v>
      </c>
      <c r="R9" s="100">
        <v>25.848699999999997</v>
      </c>
      <c r="S9" s="89">
        <f t="shared" si="0"/>
        <v>40.035475012555167</v>
      </c>
      <c r="T9" s="89">
        <f t="shared" si="1"/>
        <v>45.992491370413866</v>
      </c>
    </row>
    <row r="10" spans="1:20" ht="25.5" customHeight="1">
      <c r="B10" s="68">
        <v>6</v>
      </c>
      <c r="C10" s="74" t="s">
        <v>19</v>
      </c>
      <c r="D10" s="64">
        <f>'[2]budget2017-18(District)'!G3993</f>
        <v>0</v>
      </c>
      <c r="E10" s="64">
        <f>'[2]budget2017-18(District)'!J3993</f>
        <v>0</v>
      </c>
      <c r="F10" s="64">
        <f>'[2]budget2017-18(District)'!M3993</f>
        <v>0</v>
      </c>
      <c r="G10" s="64">
        <f>'[2]State Budget 2018-19(P)'!F1594/100</f>
        <v>302.31740000000002</v>
      </c>
      <c r="H10" s="64">
        <f>'[2]State Budget 2018-19(P)'!I1594/100</f>
        <v>237.1943</v>
      </c>
      <c r="I10" s="64">
        <f>'[2]State Budget 2018-19(P)'!L1594/100</f>
        <v>85.163599999999988</v>
      </c>
      <c r="J10" s="64">
        <f>'[2]CSS Budget 2019-20(P)'!G417/100</f>
        <v>24.196900000000007</v>
      </c>
      <c r="K10" s="64">
        <f>'[2]CSS Budget 2019-20(P)'!N417/100</f>
        <v>3.1475</v>
      </c>
      <c r="L10" s="64">
        <f>'[2]CSS Budget 2019-20(P)'!U417/100</f>
        <v>0.2545</v>
      </c>
      <c r="M10" s="64"/>
      <c r="N10" s="64"/>
      <c r="O10" s="64"/>
      <c r="P10" s="100">
        <v>412.09519999999998</v>
      </c>
      <c r="Q10" s="100">
        <v>349.82211999999993</v>
      </c>
      <c r="R10" s="100">
        <v>321.41651999999999</v>
      </c>
      <c r="S10" s="89">
        <f t="shared" si="0"/>
        <v>84.888666502303337</v>
      </c>
      <c r="T10" s="89">
        <f t="shared" si="1"/>
        <v>91.879987463342815</v>
      </c>
    </row>
    <row r="11" spans="1:20" ht="25.5" customHeight="1">
      <c r="B11" s="67">
        <v>7</v>
      </c>
      <c r="C11" s="72" t="s">
        <v>141</v>
      </c>
      <c r="D11" s="64">
        <f>'[2]budget2017-18(District)'!G3994</f>
        <v>0</v>
      </c>
      <c r="E11" s="64">
        <f>'[2]budget2017-18(District)'!J3994</f>
        <v>0</v>
      </c>
      <c r="F11" s="64">
        <f>'[2]budget2017-18(District)'!M3994</f>
        <v>0</v>
      </c>
      <c r="G11" s="64">
        <f>'[2]State Budget 2018-19(P)'!F1595/100</f>
        <v>69.110799999999998</v>
      </c>
      <c r="H11" s="64">
        <f>'[2]State Budget 2018-19(P)'!I1595/100</f>
        <v>9.5574999999999992</v>
      </c>
      <c r="I11" s="64">
        <f>'[2]State Budget 2018-19(P)'!L1595/100</f>
        <v>7.0579999999999998</v>
      </c>
      <c r="J11" s="64">
        <f>'[2]CSS Budget 2019-20(P)'!G418/100</f>
        <v>6</v>
      </c>
      <c r="K11" s="64">
        <f>'[2]CSS Budget 2019-20(P)'!N418/100</f>
        <v>2.6</v>
      </c>
      <c r="L11" s="64">
        <f>'[2]CSS Budget 2019-20(P)'!U418/100</f>
        <v>0</v>
      </c>
      <c r="M11" s="64"/>
      <c r="N11" s="64"/>
      <c r="O11" s="64"/>
      <c r="P11" s="100">
        <v>106.917</v>
      </c>
      <c r="Q11" s="100">
        <v>94.908599999999993</v>
      </c>
      <c r="R11" s="100">
        <v>93.542699999999996</v>
      </c>
      <c r="S11" s="89">
        <f t="shared" si="0"/>
        <v>88.76848396419652</v>
      </c>
      <c r="T11" s="89">
        <f t="shared" si="1"/>
        <v>98.560825889329323</v>
      </c>
    </row>
    <row r="12" spans="1:20" ht="25.5" customHeight="1">
      <c r="B12" s="68">
        <v>8</v>
      </c>
      <c r="C12" s="74" t="s">
        <v>20</v>
      </c>
      <c r="D12" s="64">
        <f>'[2]budget2017-18(District)'!G3995</f>
        <v>0</v>
      </c>
      <c r="E12" s="64">
        <f>'[2]budget2017-18(District)'!J3995</f>
        <v>0</v>
      </c>
      <c r="F12" s="64">
        <f>'[2]budget2017-18(District)'!M3995</f>
        <v>0</v>
      </c>
      <c r="G12" s="64">
        <f>'[2]State Budget 2018-19(P)'!F1596/100</f>
        <v>24.520699999999998</v>
      </c>
      <c r="H12" s="64">
        <f>'[2]State Budget 2018-19(P)'!I1596/100</f>
        <v>7.2345000000000006</v>
      </c>
      <c r="I12" s="64">
        <f>'[2]State Budget 2018-19(P)'!L1596/100</f>
        <v>5.2427999999999999</v>
      </c>
      <c r="J12" s="64">
        <f>'[2]CSS Budget 2019-20(P)'!G419/100</f>
        <v>9.8179999999999996</v>
      </c>
      <c r="K12" s="64">
        <f>'[2]CSS Budget 2019-20(P)'!N419/100</f>
        <v>0.20850000000000002</v>
      </c>
      <c r="L12" s="64">
        <f>'[2]CSS Budget 2019-20(P)'!U419/100</f>
        <v>4.5000000000000005E-3</v>
      </c>
      <c r="M12" s="64"/>
      <c r="N12" s="64"/>
      <c r="O12" s="64"/>
      <c r="P12" s="100">
        <v>73.974900000000005</v>
      </c>
      <c r="Q12" s="100">
        <v>31.973700000000004</v>
      </c>
      <c r="R12" s="100">
        <v>30.352999999999998</v>
      </c>
      <c r="S12" s="89">
        <f t="shared" si="0"/>
        <v>43.22236326105206</v>
      </c>
      <c r="T12" s="89">
        <f t="shared" si="1"/>
        <v>94.931146536059302</v>
      </c>
    </row>
    <row r="13" spans="1:20" ht="25.5" customHeight="1">
      <c r="B13" s="67">
        <v>9</v>
      </c>
      <c r="C13" s="74" t="s">
        <v>21</v>
      </c>
      <c r="D13" s="64">
        <f>'[2]budget2017-18(District)'!G3996</f>
        <v>0</v>
      </c>
      <c r="E13" s="64">
        <f>'[2]budget2017-18(District)'!J3996</f>
        <v>0</v>
      </c>
      <c r="F13" s="64">
        <f>'[2]budget2017-18(District)'!M3996</f>
        <v>0</v>
      </c>
      <c r="G13" s="64">
        <f>'[2]State Budget 2018-19(P)'!F1597/100</f>
        <v>929.69589999999994</v>
      </c>
      <c r="H13" s="64">
        <f>'[2]State Budget 2018-19(P)'!I1597/100</f>
        <v>285.87700000000001</v>
      </c>
      <c r="I13" s="64">
        <f>'[2]State Budget 2018-19(P)'!L1597/100</f>
        <v>165.36239999999998</v>
      </c>
      <c r="J13" s="64">
        <f>'[2]CSS Budget 2019-20(P)'!G420/100</f>
        <v>96.63069999999999</v>
      </c>
      <c r="K13" s="64">
        <f>'[2]CSS Budget 2019-20(P)'!N420/100</f>
        <v>25.5702</v>
      </c>
      <c r="L13" s="64">
        <f>'[2]CSS Budget 2019-20(P)'!U420/100</f>
        <v>7.3250999999999999</v>
      </c>
      <c r="M13" s="64">
        <f>'[2]budget2018-19EAP(Scheme)'!O16/100</f>
        <v>110.00020000000001</v>
      </c>
      <c r="N13" s="64">
        <f>'[2]budget2018-19EAP(Scheme)'!R16/100</f>
        <v>0</v>
      </c>
      <c r="O13" s="64">
        <f>'[2]budget2018-19EAP(Scheme)'!AD16/100</f>
        <v>50</v>
      </c>
      <c r="P13" s="100">
        <v>1312.8420999999998</v>
      </c>
      <c r="Q13" s="100">
        <v>1156.6164000000001</v>
      </c>
      <c r="R13" s="100">
        <v>1056.9671500000004</v>
      </c>
      <c r="S13" s="89">
        <f t="shared" si="0"/>
        <v>88.100191180645425</v>
      </c>
      <c r="T13" s="89">
        <f t="shared" si="1"/>
        <v>91.384416648423823</v>
      </c>
    </row>
    <row r="14" spans="1:20" ht="25.5" customHeight="1">
      <c r="B14" s="68">
        <v>10</v>
      </c>
      <c r="C14" s="73" t="s">
        <v>113</v>
      </c>
      <c r="D14" s="64">
        <f>'[2]budget2017-18(District)'!G3997</f>
        <v>0</v>
      </c>
      <c r="E14" s="64">
        <f>'[2]budget2017-18(District)'!J3997</f>
        <v>0</v>
      </c>
      <c r="F14" s="64">
        <f>'[2]budget2017-18(District)'!M3997</f>
        <v>0</v>
      </c>
      <c r="G14" s="64">
        <f>'[2]State Budget 2018-19(P)'!F1598/100</f>
        <v>227.99140000000003</v>
      </c>
      <c r="H14" s="64">
        <f>'[2]State Budget 2018-19(P)'!I1598/100</f>
        <v>29.366599999999998</v>
      </c>
      <c r="I14" s="64">
        <f>'[2]State Budget 2018-19(P)'!L1598/100</f>
        <v>18.724699999999999</v>
      </c>
      <c r="J14" s="64">
        <f>'[2]CSS Budget 2019-20(P)'!G421/100</f>
        <v>6.5001999999999995</v>
      </c>
      <c r="K14" s="64">
        <f>'[2]CSS Budget 2019-20(P)'!N421/100</f>
        <v>1</v>
      </c>
      <c r="L14" s="64">
        <f>'[2]CSS Budget 2019-20(P)'!U421/100</f>
        <v>0</v>
      </c>
      <c r="M14" s="64"/>
      <c r="N14" s="64"/>
      <c r="O14" s="64"/>
      <c r="P14" s="100">
        <v>587.29240000000004</v>
      </c>
      <c r="Q14" s="100">
        <v>515.14840000000004</v>
      </c>
      <c r="R14" s="100">
        <v>491.2962</v>
      </c>
      <c r="S14" s="89">
        <f t="shared" si="0"/>
        <v>87.715829457353777</v>
      </c>
      <c r="T14" s="89">
        <f t="shared" si="1"/>
        <v>95.369839059967958</v>
      </c>
    </row>
    <row r="15" spans="1:20" ht="25.5" customHeight="1">
      <c r="B15" s="67">
        <v>11</v>
      </c>
      <c r="C15" s="74" t="s">
        <v>23</v>
      </c>
      <c r="D15" s="64">
        <f>'[2]budget2017-18(District)'!G3998</f>
        <v>0</v>
      </c>
      <c r="E15" s="64">
        <f>'[2]budget2017-18(District)'!J3998</f>
        <v>0</v>
      </c>
      <c r="F15" s="64">
        <f>'[2]budget2017-18(District)'!M3998</f>
        <v>0</v>
      </c>
      <c r="G15" s="64">
        <f>'[2]State Budget 2018-19(P)'!F1599/100</f>
        <v>177.32669999999999</v>
      </c>
      <c r="H15" s="64">
        <f>'[2]State Budget 2018-19(P)'!I1599/100</f>
        <v>20.052</v>
      </c>
      <c r="I15" s="64">
        <f>'[2]State Budget 2018-19(P)'!L1599/100</f>
        <v>14.279000000000002</v>
      </c>
      <c r="J15" s="64" t="e">
        <f>'[2]CSS Budget 2019-20(P)'!#REF!/100</f>
        <v>#REF!</v>
      </c>
      <c r="K15" s="64" t="e">
        <f>'[2]CSS Budget 2019-20(P)'!#REF!/100</f>
        <v>#REF!</v>
      </c>
      <c r="L15" s="64" t="e">
        <f>'[2]CSS Budget 2019-20(P)'!#REF!/100</f>
        <v>#REF!</v>
      </c>
      <c r="M15" s="64"/>
      <c r="N15" s="64"/>
      <c r="O15" s="64"/>
      <c r="P15" s="100">
        <v>221.79859999999999</v>
      </c>
      <c r="Q15" s="100">
        <v>201.7903</v>
      </c>
      <c r="R15" s="100">
        <v>195.89599999999999</v>
      </c>
      <c r="S15" s="89">
        <f t="shared" si="0"/>
        <v>90.979068398087279</v>
      </c>
      <c r="T15" s="89">
        <f t="shared" si="1"/>
        <v>97.078997355175147</v>
      </c>
    </row>
    <row r="16" spans="1:20" ht="25.5" customHeight="1">
      <c r="B16" s="68">
        <v>12</v>
      </c>
      <c r="C16" s="74" t="s">
        <v>24</v>
      </c>
      <c r="D16" s="64">
        <f>'[2]budget2017-18(District)'!G3999</f>
        <v>0</v>
      </c>
      <c r="E16" s="64">
        <f>'[2]budget2017-18(District)'!J3999</f>
        <v>0</v>
      </c>
      <c r="F16" s="64">
        <f>'[2]budget2017-18(District)'!M3999</f>
        <v>0</v>
      </c>
      <c r="G16" s="64">
        <f>'[2]State Budget 2018-19(P)'!F1600/100</f>
        <v>805.48009999999999</v>
      </c>
      <c r="H16" s="64">
        <f>'[2]State Budget 2018-19(P)'!I1600/100</f>
        <v>235.18940000000003</v>
      </c>
      <c r="I16" s="64">
        <f>'[2]State Budget 2018-19(P)'!L1600/100</f>
        <v>125.619</v>
      </c>
      <c r="J16" s="64">
        <f>'[2]CSS Budget 2019-20(P)'!G422/100</f>
        <v>1454.2804999999998</v>
      </c>
      <c r="K16" s="64">
        <f>'[2]CSS Budget 2019-20(P)'!N422/100</f>
        <v>895.35720000000003</v>
      </c>
      <c r="L16" s="64">
        <f>'[2]CSS Budget 2019-20(P)'!U422/100</f>
        <v>397.96690000000001</v>
      </c>
      <c r="M16" s="64">
        <f>'[2]budget2018-19EAP(Scheme)'!O20/100</f>
        <v>73.069999999999993</v>
      </c>
      <c r="N16" s="64">
        <f>'[2]budget2018-19EAP(Scheme)'!R20/100</f>
        <v>0</v>
      </c>
      <c r="O16" s="64">
        <f>'[2]budget2018-19EAP(Scheme)'!AD20/100</f>
        <v>0</v>
      </c>
      <c r="P16" s="100">
        <v>4503.9066000000003</v>
      </c>
      <c r="Q16" s="100">
        <v>3211.0636999999997</v>
      </c>
      <c r="R16" s="100">
        <v>2190.3070999999995</v>
      </c>
      <c r="S16" s="89">
        <f t="shared" si="0"/>
        <v>71.29507747785</v>
      </c>
      <c r="T16" s="89">
        <f t="shared" si="1"/>
        <v>68.211262828576082</v>
      </c>
    </row>
    <row r="17" spans="2:20" ht="25.5" customHeight="1">
      <c r="B17" s="67">
        <v>13</v>
      </c>
      <c r="C17" s="72" t="s">
        <v>112</v>
      </c>
      <c r="D17" s="64">
        <f>'[2]budget2017-18(District)'!G4000</f>
        <v>0</v>
      </c>
      <c r="E17" s="64">
        <f>'[2]budget2017-18(District)'!J4000</f>
        <v>0</v>
      </c>
      <c r="F17" s="64">
        <f>'[2]budget2017-18(District)'!M4000</f>
        <v>0</v>
      </c>
      <c r="G17" s="64">
        <f>'[2]State Budget 2018-19(P)'!F1601/100</f>
        <v>78.852900000000005</v>
      </c>
      <c r="H17" s="64">
        <f>'[2]State Budget 2018-19(P)'!I1601/100</f>
        <v>37.995399999999997</v>
      </c>
      <c r="I17" s="64">
        <f>'[2]State Budget 2018-19(P)'!L1601/100</f>
        <v>27.4971</v>
      </c>
      <c r="J17" s="64">
        <f>'[2]CSS Budget 2019-20(P)'!G423/100</f>
        <v>15</v>
      </c>
      <c r="K17" s="64">
        <f>'[2]CSS Budget 2019-20(P)'!N423/100</f>
        <v>8.7550000000000008</v>
      </c>
      <c r="L17" s="64">
        <f>'[2]CSS Budget 2019-20(P)'!U423/100</f>
        <v>8.3699999999999992</v>
      </c>
      <c r="M17" s="64"/>
      <c r="N17" s="64"/>
      <c r="O17" s="64"/>
      <c r="P17" s="100">
        <v>218.42009999999999</v>
      </c>
      <c r="Q17" s="100">
        <v>173.3074</v>
      </c>
      <c r="R17" s="100">
        <v>149.70510000000002</v>
      </c>
      <c r="S17" s="89">
        <f t="shared" si="0"/>
        <v>79.345902689358709</v>
      </c>
      <c r="T17" s="89">
        <f t="shared" si="1"/>
        <v>86.381250887151978</v>
      </c>
    </row>
    <row r="18" spans="2:20" ht="25.5" customHeight="1">
      <c r="B18" s="68">
        <v>14</v>
      </c>
      <c r="C18" s="71" t="s">
        <v>26</v>
      </c>
      <c r="D18" s="64">
        <f>'[2]budget2017-18(District)'!G4001</f>
        <v>0</v>
      </c>
      <c r="E18" s="64">
        <f>'[2]budget2017-18(District)'!J4001</f>
        <v>0</v>
      </c>
      <c r="F18" s="64">
        <f>'[2]budget2017-18(District)'!M4001</f>
        <v>0</v>
      </c>
      <c r="G18" s="64">
        <f>'[2]State Budget 2018-19(P)'!F1602/100</f>
        <v>110.78790000000001</v>
      </c>
      <c r="H18" s="64">
        <f>'[2]State Budget 2018-19(P)'!I1602/100</f>
        <v>54.145200000000003</v>
      </c>
      <c r="I18" s="64">
        <f>'[2]State Budget 2018-19(P)'!L1602/100</f>
        <v>19.584900000000001</v>
      </c>
      <c r="J18" s="64" t="e">
        <f>'[2]CSS Budget 2019-20(P)'!#REF!/100</f>
        <v>#REF!</v>
      </c>
      <c r="K18" s="64" t="e">
        <f>'[2]CSS Budget 2019-20(P)'!#REF!/100</f>
        <v>#REF!</v>
      </c>
      <c r="L18" s="64" t="e">
        <f>'[2]CSS Budget 2019-20(P)'!#REF!/100</f>
        <v>#REF!</v>
      </c>
      <c r="M18" s="64"/>
      <c r="N18" s="64"/>
      <c r="O18" s="64"/>
      <c r="P18" s="100">
        <v>89.971900000000005</v>
      </c>
      <c r="Q18" s="100">
        <v>88.293800000000005</v>
      </c>
      <c r="R18" s="100">
        <v>82.100999999999999</v>
      </c>
      <c r="S18" s="89">
        <f t="shared" si="0"/>
        <v>98.134862106946713</v>
      </c>
      <c r="T18" s="89">
        <f t="shared" si="1"/>
        <v>92.986143987460039</v>
      </c>
    </row>
    <row r="19" spans="2:20" ht="25.5" customHeight="1">
      <c r="B19" s="67">
        <v>15</v>
      </c>
      <c r="C19" s="71" t="s">
        <v>27</v>
      </c>
      <c r="D19" s="64">
        <f>'[2]budget2017-18(District)'!G4002</f>
        <v>0</v>
      </c>
      <c r="E19" s="64">
        <f>'[2]budget2017-18(District)'!J4002</f>
        <v>0</v>
      </c>
      <c r="F19" s="64">
        <f>'[2]budget2017-18(District)'!M4002</f>
        <v>0</v>
      </c>
      <c r="G19" s="64">
        <f>'[2]State Budget 2018-19(P)'!F1603/100</f>
        <v>1133.8699000000001</v>
      </c>
      <c r="H19" s="64">
        <f>'[2]State Budget 2018-19(P)'!I1603/100</f>
        <v>337.39709999999997</v>
      </c>
      <c r="I19" s="64">
        <f>'[2]State Budget 2018-19(P)'!L1603/100</f>
        <v>194.03989999999999</v>
      </c>
      <c r="J19" s="64">
        <f>'[2]CSS Budget 2019-20(P)'!G424/100</f>
        <v>25.000500000000002</v>
      </c>
      <c r="K19" s="64">
        <f>'[2]CSS Budget 2019-20(P)'!N424/100</f>
        <v>0</v>
      </c>
      <c r="L19" s="64">
        <f>'[2]CSS Budget 2019-20(P)'!U424/100</f>
        <v>0</v>
      </c>
      <c r="M19" s="64"/>
      <c r="N19" s="64"/>
      <c r="O19" s="64"/>
      <c r="P19" s="100">
        <v>1211.7142999999999</v>
      </c>
      <c r="Q19" s="100">
        <v>855.38043000000005</v>
      </c>
      <c r="R19" s="100">
        <v>782.10684999999989</v>
      </c>
      <c r="S19" s="89">
        <f t="shared" si="0"/>
        <v>70.592583581789881</v>
      </c>
      <c r="T19" s="89">
        <f t="shared" si="1"/>
        <v>91.433802150465354</v>
      </c>
    </row>
    <row r="20" spans="2:20" ht="25.5" customHeight="1">
      <c r="B20" s="68">
        <v>16</v>
      </c>
      <c r="C20" s="72" t="s">
        <v>111</v>
      </c>
      <c r="D20" s="64">
        <f>'[2]budget2017-18(District)'!G4003</f>
        <v>0</v>
      </c>
      <c r="E20" s="64">
        <f>'[2]budget2017-18(District)'!J4003</f>
        <v>0</v>
      </c>
      <c r="F20" s="64">
        <f>'[2]budget2017-18(District)'!M4003</f>
        <v>0</v>
      </c>
      <c r="G20" s="64">
        <f>'[2]State Budget 2018-19(P)'!F1604/100</f>
        <v>69.061299999999989</v>
      </c>
      <c r="H20" s="64">
        <f>'[2]State Budget 2018-19(P)'!I1604/100</f>
        <v>22.479899999999997</v>
      </c>
      <c r="I20" s="64">
        <f>'[2]State Budget 2018-19(P)'!L1604/100</f>
        <v>12.7478</v>
      </c>
      <c r="J20" s="64">
        <f>'[2]CSS Budget 2019-20(P)'!G425/100</f>
        <v>66.529499999999999</v>
      </c>
      <c r="K20" s="64">
        <f>'[2]CSS Budget 2019-20(P)'!N425/100</f>
        <v>0.26190000000000002</v>
      </c>
      <c r="L20" s="64">
        <f>'[2]CSS Budget 2019-20(P)'!U425/100</f>
        <v>8.8300000000000003E-2</v>
      </c>
      <c r="M20" s="64"/>
      <c r="N20" s="64"/>
      <c r="O20" s="64"/>
      <c r="P20" s="100">
        <v>155.92439999999999</v>
      </c>
      <c r="Q20" s="100">
        <v>87.04010000000001</v>
      </c>
      <c r="R20" s="100">
        <v>67.176800000000014</v>
      </c>
      <c r="S20" s="89">
        <f t="shared" si="0"/>
        <v>55.821988091664942</v>
      </c>
      <c r="T20" s="89">
        <f t="shared" si="1"/>
        <v>77.179139270290364</v>
      </c>
    </row>
    <row r="21" spans="2:20" ht="25.5" customHeight="1">
      <c r="B21" s="67">
        <v>17</v>
      </c>
      <c r="C21" s="74" t="s">
        <v>29</v>
      </c>
      <c r="D21" s="64">
        <f>'[2]budget2017-18(District)'!G4004</f>
        <v>0</v>
      </c>
      <c r="E21" s="64">
        <f>'[2]budget2017-18(District)'!J4004</f>
        <v>0</v>
      </c>
      <c r="F21" s="64">
        <f>'[2]budget2017-18(District)'!M4004</f>
        <v>0</v>
      </c>
      <c r="G21" s="64">
        <f>'[2]State Budget 2018-19(P)'!F1605/100</f>
        <v>189.29040000000001</v>
      </c>
      <c r="H21" s="64">
        <f>'[2]State Budget 2018-19(P)'!I1605/100</f>
        <v>7.6</v>
      </c>
      <c r="I21" s="64">
        <f>'[2]State Budget 2018-19(P)'!L1605/100</f>
        <v>6</v>
      </c>
      <c r="J21" s="64" t="e">
        <f>'[2]CSS Budget 2019-20(P)'!#REF!/100</f>
        <v>#REF!</v>
      </c>
      <c r="K21" s="64" t="e">
        <f>'[2]CSS Budget 2019-20(P)'!#REF!/100</f>
        <v>#REF!</v>
      </c>
      <c r="L21" s="64" t="e">
        <f>'[2]CSS Budget 2019-20(P)'!#REF!/100</f>
        <v>#REF!</v>
      </c>
      <c r="M21" s="64">
        <f>'[2]budget2018-19EAP(Scheme)'!O31/100</f>
        <v>195.9</v>
      </c>
      <c r="N21" s="64">
        <f>'[2]budget2018-19EAP(Scheme)'!R31/100</f>
        <v>7.1523000000000003</v>
      </c>
      <c r="O21" s="64">
        <f>'[2]budget2018-19EAP(Scheme)'!AD31/100</f>
        <v>7.1523000000000003</v>
      </c>
      <c r="P21" s="100">
        <v>428.57969999999995</v>
      </c>
      <c r="Q21" s="100">
        <v>111.48830000000001</v>
      </c>
      <c r="R21" s="100">
        <v>77.0381</v>
      </c>
      <c r="S21" s="89">
        <f t="shared" si="0"/>
        <v>26.013434607378748</v>
      </c>
      <c r="T21" s="89">
        <v>0</v>
      </c>
    </row>
    <row r="22" spans="2:20" ht="25.5" customHeight="1">
      <c r="B22" s="68">
        <v>18</v>
      </c>
      <c r="C22" s="78" t="s">
        <v>30</v>
      </c>
      <c r="D22" s="64">
        <f>'[2]budget2017-18(District)'!G4005</f>
        <v>0</v>
      </c>
      <c r="E22" s="64">
        <f>'[2]budget2017-18(District)'!J4005</f>
        <v>0</v>
      </c>
      <c r="F22" s="64">
        <f>'[2]budget2017-18(District)'!M4005</f>
        <v>0</v>
      </c>
      <c r="G22" s="64">
        <f>'[2]State Budget 2018-19(P)'!F1606/100</f>
        <v>14.0717</v>
      </c>
      <c r="H22" s="64">
        <f>'[2]State Budget 2018-19(P)'!I1606/100</f>
        <v>2.6266000000000003</v>
      </c>
      <c r="I22" s="64">
        <f>'[2]State Budget 2018-19(P)'!L1606/100</f>
        <v>2.6266000000000003</v>
      </c>
      <c r="J22" s="64" t="e">
        <f>'[2]CSS Budget 2019-20(P)'!#REF!/100</f>
        <v>#REF!</v>
      </c>
      <c r="K22" s="64" t="e">
        <f>'[2]CSS Budget 2019-20(P)'!#REF!/100</f>
        <v>#REF!</v>
      </c>
      <c r="L22" s="64" t="e">
        <f>'[2]CSS Budget 2019-20(P)'!#REF!/100</f>
        <v>#REF!</v>
      </c>
      <c r="M22" s="64"/>
      <c r="N22" s="64"/>
      <c r="O22" s="64"/>
      <c r="P22" s="100">
        <v>40.754800000000003</v>
      </c>
      <c r="Q22" s="100">
        <v>16.473499999999998</v>
      </c>
      <c r="R22" s="100">
        <v>16.473499999999998</v>
      </c>
      <c r="S22" s="89">
        <f t="shared" si="0"/>
        <v>40.421005623877427</v>
      </c>
      <c r="T22" s="89">
        <f t="shared" si="1"/>
        <v>100</v>
      </c>
    </row>
    <row r="23" spans="2:20" ht="25.5" customHeight="1">
      <c r="B23" s="67">
        <v>19</v>
      </c>
      <c r="C23" s="71" t="s">
        <v>31</v>
      </c>
      <c r="D23" s="64">
        <f>'[2]budget2017-18(District)'!G4006</f>
        <v>0</v>
      </c>
      <c r="E23" s="64">
        <f>'[2]budget2017-18(District)'!J4006</f>
        <v>0</v>
      </c>
      <c r="F23" s="64">
        <f>'[2]budget2017-18(District)'!M4006</f>
        <v>0</v>
      </c>
      <c r="G23" s="64">
        <f>'[2]State Budget 2018-19(P)'!F1607/100</f>
        <v>362.60250000000002</v>
      </c>
      <c r="H23" s="64">
        <f>'[2]State Budget 2018-19(P)'!I1607/100</f>
        <v>73.36330000000001</v>
      </c>
      <c r="I23" s="64">
        <f>'[2]State Budget 2018-19(P)'!L1607/100</f>
        <v>43.096899999999984</v>
      </c>
      <c r="J23" s="64">
        <f>'[2]CSS Budget 2019-20(P)'!G426/100</f>
        <v>10.0001</v>
      </c>
      <c r="K23" s="64">
        <f>'[2]CSS Budget 2019-20(P)'!N426/100</f>
        <v>0.36210000000000003</v>
      </c>
      <c r="L23" s="64">
        <f>'[2]CSS Budget 2019-20(P)'!U426/100</f>
        <v>0.36210000000000003</v>
      </c>
      <c r="M23" s="64"/>
      <c r="N23" s="64"/>
      <c r="O23" s="64"/>
      <c r="P23" s="100">
        <v>417.25429999999994</v>
      </c>
      <c r="Q23" s="100">
        <v>366.71689999999995</v>
      </c>
      <c r="R23" s="100">
        <v>351.42789999999991</v>
      </c>
      <c r="S23" s="89">
        <f t="shared" si="0"/>
        <v>87.888105646844139</v>
      </c>
      <c r="T23" s="89">
        <f t="shared" si="1"/>
        <v>95.830843901658199</v>
      </c>
    </row>
    <row r="24" spans="2:20" ht="25.5" customHeight="1">
      <c r="B24" s="68">
        <v>20</v>
      </c>
      <c r="C24" s="73" t="s">
        <v>32</v>
      </c>
      <c r="D24" s="64">
        <f>'[2]budget2017-18(District)'!G4007</f>
        <v>0</v>
      </c>
      <c r="E24" s="64">
        <f>'[2]budget2017-18(District)'!J4007</f>
        <v>0</v>
      </c>
      <c r="F24" s="64">
        <f>'[2]budget2017-18(District)'!M4007</f>
        <v>0</v>
      </c>
      <c r="G24" s="64">
        <f>'[2]State Budget 2018-19(P)'!F1608/100</f>
        <v>327.52549999999997</v>
      </c>
      <c r="H24" s="64">
        <f>'[2]State Budget 2018-19(P)'!I1608/100</f>
        <v>10.7065</v>
      </c>
      <c r="I24" s="64">
        <f>'[2]State Budget 2018-19(P)'!L1608/100</f>
        <v>6.7560000000000002</v>
      </c>
      <c r="J24" s="64" t="e">
        <f>'[2]CSS Budget 2019-20(P)'!#REF!/100</f>
        <v>#REF!</v>
      </c>
      <c r="K24" s="64" t="e">
        <f>'[2]CSS Budget 2019-20(P)'!#REF!/100</f>
        <v>#REF!</v>
      </c>
      <c r="L24" s="64" t="e">
        <f>'[2]CSS Budget 2019-20(P)'!#REF!/100</f>
        <v>#REF!</v>
      </c>
      <c r="M24" s="64"/>
      <c r="N24" s="64"/>
      <c r="O24" s="64"/>
      <c r="P24" s="100">
        <v>143.1183</v>
      </c>
      <c r="Q24" s="100">
        <v>64.650399999999991</v>
      </c>
      <c r="R24" s="100">
        <v>64.137999999999991</v>
      </c>
      <c r="S24" s="89">
        <f t="shared" si="0"/>
        <v>45.172699787518425</v>
      </c>
      <c r="T24" s="89">
        <f t="shared" si="1"/>
        <v>99.207429497729322</v>
      </c>
    </row>
    <row r="25" spans="2:20" ht="25.5" customHeight="1">
      <c r="B25" s="67">
        <v>21</v>
      </c>
      <c r="C25" s="74" t="s">
        <v>33</v>
      </c>
      <c r="D25" s="64">
        <f>'[2]budget2017-18(District)'!G4008</f>
        <v>0</v>
      </c>
      <c r="E25" s="64">
        <f>'[2]budget2017-18(District)'!J4008</f>
        <v>0</v>
      </c>
      <c r="F25" s="64">
        <f>'[2]budget2017-18(District)'!M4008</f>
        <v>0</v>
      </c>
      <c r="G25" s="64">
        <f>'[2]State Budget 2018-19(P)'!F1609/100</f>
        <v>2015.5564999999999</v>
      </c>
      <c r="H25" s="64">
        <f>'[2]State Budget 2018-19(P)'!I1609/100</f>
        <v>841.7811999999999</v>
      </c>
      <c r="I25" s="64">
        <f>'[2]State Budget 2018-19(P)'!L1609/100</f>
        <v>466.04610000000002</v>
      </c>
      <c r="J25" s="64">
        <f>'[2]CSS Budget 2019-20(P)'!G428/100</f>
        <v>145.0001</v>
      </c>
      <c r="K25" s="64">
        <f>'[2]CSS Budget 2019-20(P)'!N428/100</f>
        <v>30.523499999999999</v>
      </c>
      <c r="L25" s="64">
        <f>'[2]CSS Budget 2019-20(P)'!U428/100</f>
        <v>15.054600000000001</v>
      </c>
      <c r="M25" s="64">
        <f>'[2]budget2018-19EAP(Scheme)'!O34/100</f>
        <v>16.5</v>
      </c>
      <c r="N25" s="64">
        <f>'[2]budget2018-19EAP(Scheme)'!R34/100</f>
        <v>0</v>
      </c>
      <c r="O25" s="64">
        <f>'[2]budget2018-19EAP(Scheme)'!AD34/100</f>
        <v>0</v>
      </c>
      <c r="P25" s="100">
        <v>2718.7009999999996</v>
      </c>
      <c r="Q25" s="100">
        <v>2394.5862999999999</v>
      </c>
      <c r="R25" s="100">
        <v>2224.5094999999997</v>
      </c>
      <c r="S25" s="89">
        <f t="shared" si="0"/>
        <v>88.078324905901766</v>
      </c>
      <c r="T25" s="89">
        <f t="shared" si="1"/>
        <v>92.897445375011117</v>
      </c>
    </row>
    <row r="26" spans="2:20" ht="25.5" customHeight="1">
      <c r="B26" s="68">
        <v>22</v>
      </c>
      <c r="C26" s="73" t="s">
        <v>110</v>
      </c>
      <c r="D26" s="64">
        <f>'[2]budget2017-18(District)'!G4009</f>
        <v>0</v>
      </c>
      <c r="E26" s="64">
        <f>'[2]budget2017-18(District)'!J4009</f>
        <v>0</v>
      </c>
      <c r="F26" s="64">
        <f>'[2]budget2017-18(District)'!M4009</f>
        <v>0</v>
      </c>
      <c r="G26" s="64">
        <f>'[2]State Budget 2018-19(P)'!F1610/100</f>
        <v>278.04630000000003</v>
      </c>
      <c r="H26" s="64">
        <f>'[2]State Budget 2018-19(P)'!I1610/100</f>
        <v>113.56540000000001</v>
      </c>
      <c r="I26" s="64">
        <f>'[2]State Budget 2018-19(P)'!L1610/100</f>
        <v>70.820300000000003</v>
      </c>
      <c r="J26" s="64" t="e">
        <f>'[2]CSS Budget 2019-20(P)'!#REF!/100</f>
        <v>#REF!</v>
      </c>
      <c r="K26" s="64" t="e">
        <f>'[2]CSS Budget 2019-20(P)'!#REF!/100</f>
        <v>#REF!</v>
      </c>
      <c r="L26" s="64" t="e">
        <f>'[2]CSS Budget 2019-20(P)'!#REF!/100</f>
        <v>#REF!</v>
      </c>
      <c r="M26" s="64"/>
      <c r="N26" s="64"/>
      <c r="O26" s="64"/>
      <c r="P26" s="100">
        <v>197.91329999999999</v>
      </c>
      <c r="Q26" s="100">
        <v>156.97019999999998</v>
      </c>
      <c r="R26" s="100">
        <v>152.36840000000001</v>
      </c>
      <c r="S26" s="89">
        <f t="shared" si="0"/>
        <v>79.312608096575616</v>
      </c>
      <c r="T26" s="89">
        <f t="shared" si="1"/>
        <v>97.068360746179877</v>
      </c>
    </row>
    <row r="27" spans="2:20" ht="25.5" customHeight="1">
      <c r="B27" s="67">
        <v>23</v>
      </c>
      <c r="C27" s="71" t="s">
        <v>142</v>
      </c>
      <c r="D27" s="64">
        <f>'[2]budget2017-18(District)'!G4010</f>
        <v>0</v>
      </c>
      <c r="E27" s="64">
        <f>'[2]budget2017-18(District)'!J4010</f>
        <v>0</v>
      </c>
      <c r="F27" s="64">
        <f>'[2]budget2017-18(District)'!M4010</f>
        <v>0</v>
      </c>
      <c r="G27" s="64">
        <f>'[2]State Budget 2018-19(P)'!F1611/100</f>
        <v>24.700199999999999</v>
      </c>
      <c r="H27" s="64">
        <f>'[2]State Budget 2018-19(P)'!I1611/100</f>
        <v>6</v>
      </c>
      <c r="I27" s="64">
        <f>'[2]State Budget 2018-19(P)'!L1611/100</f>
        <v>4.0952999999999999</v>
      </c>
      <c r="J27" s="64">
        <f>'[2]CSS Budget 2019-20(P)'!G429/100</f>
        <v>2</v>
      </c>
      <c r="K27" s="64">
        <f>'[2]CSS Budget 2019-20(P)'!N429/100</f>
        <v>0</v>
      </c>
      <c r="L27" s="64">
        <f>'[2]CSS Budget 2019-20(P)'!U429/100</f>
        <v>0</v>
      </c>
      <c r="M27" s="64"/>
      <c r="N27" s="64"/>
      <c r="O27" s="64"/>
      <c r="P27" s="100">
        <v>66.31</v>
      </c>
      <c r="Q27" s="100">
        <v>50.785800000000002</v>
      </c>
      <c r="R27" s="100">
        <v>26.184700000000003</v>
      </c>
      <c r="S27" s="89">
        <f t="shared" si="0"/>
        <v>76.58844819785854</v>
      </c>
      <c r="T27" s="89">
        <f t="shared" si="1"/>
        <v>51.559097227965303</v>
      </c>
    </row>
    <row r="28" spans="2:20" ht="25.5" customHeight="1">
      <c r="B28" s="68">
        <v>24</v>
      </c>
      <c r="C28" s="72" t="s">
        <v>139</v>
      </c>
      <c r="D28" s="64">
        <f>'[2]budget2017-18(District)'!G4011</f>
        <v>0</v>
      </c>
      <c r="E28" s="64">
        <f>'[2]budget2017-18(District)'!J4011</f>
        <v>0</v>
      </c>
      <c r="F28" s="64">
        <f>'[2]budget2017-18(District)'!M4011</f>
        <v>0</v>
      </c>
      <c r="G28" s="64">
        <f>'[2]State Budget 2018-19(P)'!F1612/100</f>
        <v>21.17</v>
      </c>
      <c r="H28" s="64">
        <f>'[2]State Budget 2018-19(P)'!I1612/100</f>
        <v>7.4121000000000006</v>
      </c>
      <c r="I28" s="64">
        <f>'[2]State Budget 2018-19(P)'!L1612/100</f>
        <v>1.7101</v>
      </c>
      <c r="J28" s="64" t="e">
        <f>'[2]CSS Budget 2019-20(P)'!#REF!/100</f>
        <v>#REF!</v>
      </c>
      <c r="K28" s="64" t="e">
        <f>'[2]CSS Budget 2019-20(P)'!#REF!/100</f>
        <v>#REF!</v>
      </c>
      <c r="L28" s="64" t="e">
        <f>'[2]CSS Budget 2019-20(P)'!#REF!/100</f>
        <v>#REF!</v>
      </c>
      <c r="M28" s="64"/>
      <c r="N28" s="64"/>
      <c r="O28" s="64"/>
      <c r="P28" s="100">
        <v>65.91149999999999</v>
      </c>
      <c r="Q28" s="100">
        <v>42.223100000000002</v>
      </c>
      <c r="R28" s="100">
        <v>35.209800000000001</v>
      </c>
      <c r="S28" s="89">
        <f t="shared" si="0"/>
        <v>64.060292968601857</v>
      </c>
      <c r="T28" s="89">
        <f t="shared" si="1"/>
        <v>83.389897946858468</v>
      </c>
    </row>
    <row r="29" spans="2:20" ht="25.5" customHeight="1">
      <c r="B29" s="67">
        <v>25</v>
      </c>
      <c r="C29" s="74" t="s">
        <v>36</v>
      </c>
      <c r="D29" s="64">
        <f>'[2]budget2017-18(District)'!G4012</f>
        <v>0</v>
      </c>
      <c r="E29" s="64">
        <f>'[2]budget2017-18(District)'!J4012</f>
        <v>0</v>
      </c>
      <c r="F29" s="64">
        <f>'[2]budget2017-18(District)'!M4012</f>
        <v>0</v>
      </c>
      <c r="G29" s="64">
        <f>'[2]State Budget 2018-19(P)'!F1613/100</f>
        <v>13.898900000000001</v>
      </c>
      <c r="H29" s="64">
        <f>'[2]State Budget 2018-19(P)'!I1613/100</f>
        <v>6.0425000000000004</v>
      </c>
      <c r="I29" s="64">
        <f>'[2]State Budget 2018-19(P)'!L1613/100</f>
        <v>3.2141999999999999</v>
      </c>
      <c r="J29" s="64" t="e">
        <f>'[2]CSS Budget 2019-20(P)'!#REF!/100</f>
        <v>#REF!</v>
      </c>
      <c r="K29" s="64" t="e">
        <f>'[2]CSS Budget 2019-20(P)'!#REF!/100</f>
        <v>#REF!</v>
      </c>
      <c r="L29" s="64" t="e">
        <f>'[2]CSS Budget 2019-20(P)'!#REF!/100</f>
        <v>#REF!</v>
      </c>
      <c r="M29" s="64"/>
      <c r="N29" s="64"/>
      <c r="O29" s="64"/>
      <c r="P29" s="100">
        <v>22.573199999999996</v>
      </c>
      <c r="Q29" s="100">
        <v>14.5724</v>
      </c>
      <c r="R29" s="100">
        <v>12.164899999999999</v>
      </c>
      <c r="S29" s="89">
        <f t="shared" si="0"/>
        <v>64.556199386883577</v>
      </c>
      <c r="T29" s="89">
        <f t="shared" si="1"/>
        <v>83.479042573632341</v>
      </c>
    </row>
    <row r="30" spans="2:20" ht="25.5" customHeight="1">
      <c r="B30" s="68">
        <v>26</v>
      </c>
      <c r="C30" s="77" t="s">
        <v>109</v>
      </c>
      <c r="D30" s="64">
        <f>'[2]budget2017-18(District)'!G4013</f>
        <v>0</v>
      </c>
      <c r="E30" s="64">
        <f>'[2]budget2017-18(District)'!J4013</f>
        <v>0</v>
      </c>
      <c r="F30" s="64">
        <f>'[2]budget2017-18(District)'!M4013</f>
        <v>0</v>
      </c>
      <c r="G30" s="64">
        <f>'[2]State Budget 2018-19(P)'!F1614/100</f>
        <v>25.825800000000001</v>
      </c>
      <c r="H30" s="64">
        <f>'[2]State Budget 2018-19(P)'!I1614/100</f>
        <v>12.843600000000002</v>
      </c>
      <c r="I30" s="64">
        <f>'[2]State Budget 2018-19(P)'!L1614/100</f>
        <v>7.2061999999999999</v>
      </c>
      <c r="J30" s="64" t="e">
        <f>'[2]CSS Budget 2019-20(P)'!#REF!/100</f>
        <v>#REF!</v>
      </c>
      <c r="K30" s="64" t="e">
        <f>'[2]CSS Budget 2019-20(P)'!#REF!/100</f>
        <v>#REF!</v>
      </c>
      <c r="L30" s="64" t="e">
        <f>'[2]CSS Budget 2019-20(P)'!#REF!/100</f>
        <v>#REF!</v>
      </c>
      <c r="M30" s="64"/>
      <c r="N30" s="64"/>
      <c r="O30" s="64"/>
      <c r="P30" s="100">
        <v>27.010100000000001</v>
      </c>
      <c r="Q30" s="100">
        <v>26.650100000000002</v>
      </c>
      <c r="R30" s="100">
        <v>24.164400000000001</v>
      </c>
      <c r="S30" s="89">
        <f t="shared" si="0"/>
        <v>98.66716524559331</v>
      </c>
      <c r="T30" s="89">
        <f t="shared" si="1"/>
        <v>90.672830495945604</v>
      </c>
    </row>
    <row r="31" spans="2:20" ht="25.5" customHeight="1">
      <c r="B31" s="67">
        <v>27</v>
      </c>
      <c r="C31" s="71" t="s">
        <v>38</v>
      </c>
      <c r="D31" s="64">
        <f>'[2]budget2017-18(District)'!G4016</f>
        <v>0</v>
      </c>
      <c r="E31" s="64">
        <f>'[2]budget2017-18(District)'!J4016</f>
        <v>0</v>
      </c>
      <c r="F31" s="64">
        <f>'[2]budget2017-18(District)'!M4016</f>
        <v>0</v>
      </c>
      <c r="G31" s="64">
        <f>'[2]State Budget 2018-19(P)'!F1615/100</f>
        <v>175.90079999999998</v>
      </c>
      <c r="H31" s="64">
        <f>'[2]State Budget 2018-19(P)'!I1615/100</f>
        <v>29.253100000000003</v>
      </c>
      <c r="I31" s="64">
        <f>'[2]State Budget 2018-19(P)'!L1615/100</f>
        <v>17.5047</v>
      </c>
      <c r="J31" s="64">
        <f>'[2]CSS Budget 2019-20(P)'!G431/100</f>
        <v>5.16E-2</v>
      </c>
      <c r="K31" s="64">
        <f>'[2]CSS Budget 2019-20(P)'!N431/100</f>
        <v>0</v>
      </c>
      <c r="L31" s="64">
        <f>'[2]CSS Budget 2019-20(P)'!U431/100</f>
        <v>0</v>
      </c>
      <c r="M31" s="64">
        <f>'[2]budget2018-19EAP(Scheme)'!O36/100</f>
        <v>119</v>
      </c>
      <c r="N31" s="64">
        <f>'[2]budget2018-19EAP(Scheme)'!R36/100</f>
        <v>0</v>
      </c>
      <c r="O31" s="64">
        <f>'[2]budget2018-19EAP(Scheme)'!AD36/100</f>
        <v>0</v>
      </c>
      <c r="P31" s="100">
        <v>371.59289999999999</v>
      </c>
      <c r="Q31" s="100">
        <v>320.32829999999996</v>
      </c>
      <c r="R31" s="100">
        <v>315.90679999999998</v>
      </c>
      <c r="S31" s="89">
        <f t="shared" si="0"/>
        <v>86.204095934018113</v>
      </c>
      <c r="T31" s="89">
        <f t="shared" si="1"/>
        <v>98.619697354245645</v>
      </c>
    </row>
    <row r="32" spans="2:20" ht="25.5" customHeight="1">
      <c r="B32" s="68">
        <v>28</v>
      </c>
      <c r="C32" s="71" t="s">
        <v>108</v>
      </c>
      <c r="D32" s="64">
        <f>'[2]budget2017-18(District)'!G4017</f>
        <v>0</v>
      </c>
      <c r="E32" s="64">
        <f>'[2]budget2017-18(District)'!J4017</f>
        <v>0</v>
      </c>
      <c r="F32" s="64">
        <f>'[2]budget2017-18(District)'!M4017</f>
        <v>0</v>
      </c>
      <c r="G32" s="64">
        <f>'[2]State Budget 2018-19(P)'!F1616/100</f>
        <v>3030.0328000000004</v>
      </c>
      <c r="H32" s="64">
        <f>'[2]State Budget 2018-19(P)'!I1616/100</f>
        <v>1453.4756999999997</v>
      </c>
      <c r="I32" s="64">
        <f>'[2]State Budget 2018-19(P)'!L1616/100</f>
        <v>1010.4523000000003</v>
      </c>
      <c r="J32" s="64">
        <f>'[2]CSS Budget 2019-20(P)'!G432/100</f>
        <v>166.34900000000002</v>
      </c>
      <c r="K32" s="64">
        <f>'[2]CSS Budget 2019-20(P)'!N432/100</f>
        <v>80.82480000000001</v>
      </c>
      <c r="L32" s="64">
        <f>'[2]CSS Budget 2019-20(P)'!U432/100</f>
        <v>55.823500000000003</v>
      </c>
      <c r="M32" s="64"/>
      <c r="N32" s="64"/>
      <c r="O32" s="64"/>
      <c r="P32" s="100">
        <v>3746.5799999999995</v>
      </c>
      <c r="Q32" s="100">
        <v>3671.0437999999999</v>
      </c>
      <c r="R32" s="100">
        <v>3403.7920999999997</v>
      </c>
      <c r="S32" s="89">
        <f t="shared" si="0"/>
        <v>97.983862616039175</v>
      </c>
      <c r="T32" s="89">
        <f t="shared" si="1"/>
        <v>92.720007862613897</v>
      </c>
    </row>
    <row r="33" spans="2:20" ht="25.5" customHeight="1">
      <c r="B33" s="67">
        <v>29</v>
      </c>
      <c r="C33" s="70" t="s">
        <v>107</v>
      </c>
      <c r="D33" s="64">
        <f>'[2]budget2017-18(District)'!G4018</f>
        <v>0</v>
      </c>
      <c r="E33" s="64">
        <f>'[2]budget2017-18(District)'!J4018</f>
        <v>0</v>
      </c>
      <c r="F33" s="64">
        <f>'[2]budget2017-18(District)'!M4018</f>
        <v>0</v>
      </c>
      <c r="G33" s="64">
        <f>'[2]State Budget 2018-19(P)'!F1617/100</f>
        <v>3900.8628999999996</v>
      </c>
      <c r="H33" s="64">
        <f>'[2]State Budget 2018-19(P)'!I1617/100</f>
        <v>1778.9204</v>
      </c>
      <c r="I33" s="64">
        <f>'[2]State Budget 2018-19(P)'!L1617/100</f>
        <v>1449.7654</v>
      </c>
      <c r="J33" s="64">
        <f>'[2]CSS Budget 2019-20(P)'!G433/100</f>
        <v>1054.7836</v>
      </c>
      <c r="K33" s="64">
        <f>'[2]CSS Budget 2019-20(P)'!N433/100</f>
        <v>410.27429999999998</v>
      </c>
      <c r="L33" s="64">
        <f>'[2]CSS Budget 2019-20(P)'!U433/100</f>
        <v>368.23400000000004</v>
      </c>
      <c r="M33" s="64"/>
      <c r="N33" s="64"/>
      <c r="O33" s="64"/>
      <c r="P33" s="100">
        <v>5832.3742999999995</v>
      </c>
      <c r="Q33" s="100">
        <v>5666.6526000000003</v>
      </c>
      <c r="R33" s="100">
        <v>5237.228000000001</v>
      </c>
      <c r="S33" s="89">
        <f t="shared" si="0"/>
        <v>97.158589427293791</v>
      </c>
      <c r="T33" s="89">
        <f t="shared" si="1"/>
        <v>92.421900012010624</v>
      </c>
    </row>
    <row r="34" spans="2:20" ht="25.5" customHeight="1">
      <c r="B34" s="68">
        <v>30</v>
      </c>
      <c r="C34" s="71" t="s">
        <v>41</v>
      </c>
      <c r="D34" s="64">
        <f>'[2]budget2017-18(District)'!G4019</f>
        <v>0</v>
      </c>
      <c r="E34" s="64">
        <f>'[2]budget2017-18(District)'!J4019</f>
        <v>0</v>
      </c>
      <c r="F34" s="64">
        <f>'[2]budget2017-18(District)'!M4019</f>
        <v>0</v>
      </c>
      <c r="G34" s="64">
        <f>'[2]State Budget 2018-19(P)'!F1618/100</f>
        <v>528.70570000000009</v>
      </c>
      <c r="H34" s="64">
        <f>'[2]State Budget 2018-19(P)'!I1618/100</f>
        <v>247.67860000000002</v>
      </c>
      <c r="I34" s="64">
        <f>'[2]State Budget 2018-19(P)'!L1618/100</f>
        <v>193.95</v>
      </c>
      <c r="J34" s="64">
        <f>'[2]CSS Budget 2019-20(P)'!G434/100</f>
        <v>87.5</v>
      </c>
      <c r="K34" s="64">
        <f>'[2]CSS Budget 2019-20(P)'!N434/100</f>
        <v>15.851199999999999</v>
      </c>
      <c r="L34" s="64">
        <f>'[2]CSS Budget 2019-20(P)'!U434/100</f>
        <v>13.141399999999999</v>
      </c>
      <c r="M34" s="64"/>
      <c r="N34" s="64"/>
      <c r="O34" s="64"/>
      <c r="P34" s="100">
        <v>797.1280999999999</v>
      </c>
      <c r="Q34" s="100">
        <v>740.89599999999996</v>
      </c>
      <c r="R34" s="100">
        <v>690.91129999999998</v>
      </c>
      <c r="S34" s="89">
        <f t="shared" si="0"/>
        <v>92.945663313086072</v>
      </c>
      <c r="T34" s="89">
        <f t="shared" si="1"/>
        <v>93.253479570681989</v>
      </c>
    </row>
    <row r="35" spans="2:20" ht="25.5" customHeight="1">
      <c r="B35" s="67">
        <v>31</v>
      </c>
      <c r="C35" s="71" t="s">
        <v>42</v>
      </c>
      <c r="D35" s="64">
        <f>'[2]budget2017-18(District)'!G4020</f>
        <v>0</v>
      </c>
      <c r="E35" s="64">
        <f>'[2]budget2017-18(District)'!J4020</f>
        <v>0</v>
      </c>
      <c r="F35" s="64">
        <f>'[2]budget2017-18(District)'!M4020</f>
        <v>0</v>
      </c>
      <c r="G35" s="64">
        <f>'[2]State Budget 2018-19(P)'!F1619/100</f>
        <v>45.817399999999999</v>
      </c>
      <c r="H35" s="64">
        <f>'[2]State Budget 2018-19(P)'!I1619/100</f>
        <v>10.2194</v>
      </c>
      <c r="I35" s="64">
        <f>'[2]State Budget 2018-19(P)'!L1619/100</f>
        <v>7.2991999999999999</v>
      </c>
      <c r="J35" s="64" t="e">
        <f>'[2]CSS Budget 2019-20(P)'!#REF!/100</f>
        <v>#REF!</v>
      </c>
      <c r="K35" s="64" t="e">
        <f>'[2]CSS Budget 2019-20(P)'!#REF!/100</f>
        <v>#REF!</v>
      </c>
      <c r="L35" s="64" t="e">
        <f>'[2]CSS Budget 2019-20(P)'!#REF!/100</f>
        <v>#REF!</v>
      </c>
      <c r="M35" s="64"/>
      <c r="N35" s="64"/>
      <c r="O35" s="64"/>
      <c r="P35" s="100">
        <v>52.934600000000003</v>
      </c>
      <c r="Q35" s="100">
        <v>49.573799999999999</v>
      </c>
      <c r="R35" s="100">
        <v>40.618500000000012</v>
      </c>
      <c r="S35" s="89">
        <f t="shared" si="0"/>
        <v>93.651033539499679</v>
      </c>
      <c r="T35" s="89">
        <f t="shared" si="1"/>
        <v>81.935417498759449</v>
      </c>
    </row>
    <row r="36" spans="2:20" ht="25.5" customHeight="1">
      <c r="B36" s="68">
        <v>32</v>
      </c>
      <c r="C36" s="72" t="s">
        <v>106</v>
      </c>
      <c r="D36" s="64">
        <f>'[2]budget2017-18(District)'!G4021</f>
        <v>0</v>
      </c>
      <c r="E36" s="64">
        <f>'[2]budget2017-18(District)'!J4021</f>
        <v>0</v>
      </c>
      <c r="F36" s="64">
        <f>'[2]budget2017-18(District)'!M4021</f>
        <v>0</v>
      </c>
      <c r="G36" s="64">
        <f>'[2]State Budget 2018-19(P)'!F1620/100</f>
        <v>2.9701999999999997</v>
      </c>
      <c r="H36" s="64">
        <f>'[2]State Budget 2018-19(P)'!I1620/100</f>
        <v>0.64</v>
      </c>
      <c r="I36" s="64">
        <f>'[2]State Budget 2018-19(P)'!L1620/100</f>
        <v>0.1298</v>
      </c>
      <c r="J36" s="64" t="e">
        <f>'[2]CSS Budget 2019-20(P)'!#REF!/100</f>
        <v>#REF!</v>
      </c>
      <c r="K36" s="64" t="e">
        <f>'[2]CSS Budget 2019-20(P)'!#REF!/100</f>
        <v>#REF!</v>
      </c>
      <c r="L36" s="64" t="e">
        <f>'[2]CSS Budget 2019-20(P)'!#REF!/100</f>
        <v>#REF!</v>
      </c>
      <c r="M36" s="64"/>
      <c r="N36" s="64"/>
      <c r="O36" s="64"/>
      <c r="P36" s="100">
        <v>2.895</v>
      </c>
      <c r="Q36" s="100">
        <v>1.5565</v>
      </c>
      <c r="R36" s="100">
        <v>0.6604000000000001</v>
      </c>
      <c r="S36" s="89">
        <f t="shared" si="0"/>
        <v>53.765112262521583</v>
      </c>
      <c r="T36" s="89">
        <f t="shared" si="1"/>
        <v>42.428525538066182</v>
      </c>
    </row>
    <row r="37" spans="2:20" ht="25.5" customHeight="1">
      <c r="B37" s="67">
        <v>33</v>
      </c>
      <c r="C37" s="74" t="s">
        <v>105</v>
      </c>
      <c r="D37" s="64">
        <f>'[2]budget2017-18(District)'!G4022</f>
        <v>0</v>
      </c>
      <c r="E37" s="64">
        <f>'[2]budget2017-18(District)'!J4022</f>
        <v>0</v>
      </c>
      <c r="F37" s="64">
        <f>'[2]budget2017-18(District)'!M4022</f>
        <v>0</v>
      </c>
      <c r="G37" s="64">
        <f>'[2]State Budget 2018-19(P)'!F1621/100</f>
        <v>239.91419999999999</v>
      </c>
      <c r="H37" s="64">
        <f>'[2]State Budget 2018-19(P)'!I1621/100</f>
        <v>100.39489999999999</v>
      </c>
      <c r="I37" s="64">
        <f>'[2]State Budget 2018-19(P)'!L1621/100</f>
        <v>73.668999999999997</v>
      </c>
      <c r="J37" s="64">
        <f>'[2]CSS Budget 2019-20(P)'!G435/100</f>
        <v>19.320899999999998</v>
      </c>
      <c r="K37" s="64">
        <f>'[2]CSS Budget 2019-20(P)'!N435/100</f>
        <v>0</v>
      </c>
      <c r="L37" s="64">
        <f>'[2]CSS Budget 2019-20(P)'!U435/100</f>
        <v>0</v>
      </c>
      <c r="M37" s="64" t="e">
        <f>'[2]budget2018-19EAP(Scheme)'!#REF!</f>
        <v>#REF!</v>
      </c>
      <c r="N37" s="64" t="e">
        <f>'[2]budget2018-19EAP(Scheme)'!#REF!</f>
        <v>#REF!</v>
      </c>
      <c r="O37" s="64" t="e">
        <f>'[2]budget2018-19EAP(Scheme)'!#REF!</f>
        <v>#REF!</v>
      </c>
      <c r="P37" s="100">
        <v>299.00319999999999</v>
      </c>
      <c r="Q37" s="100">
        <v>260.66810000000004</v>
      </c>
      <c r="R37" s="100">
        <v>237.71430000000004</v>
      </c>
      <c r="S37" s="89">
        <f t="shared" si="0"/>
        <v>87.179033535427067</v>
      </c>
      <c r="T37" s="89">
        <f t="shared" si="1"/>
        <v>91.194242793805614</v>
      </c>
    </row>
    <row r="38" spans="2:20" ht="25.5" customHeight="1">
      <c r="B38" s="68">
        <v>34</v>
      </c>
      <c r="C38" s="69" t="s">
        <v>46</v>
      </c>
      <c r="D38" s="64">
        <f>'[2]budget2017-18(District)'!G4023</f>
        <v>0</v>
      </c>
      <c r="E38" s="64">
        <f>'[2]budget2017-18(District)'!J4023</f>
        <v>0</v>
      </c>
      <c r="F38" s="64">
        <f>'[2]budget2017-18(District)'!M4023</f>
        <v>0</v>
      </c>
      <c r="G38" s="64">
        <f>'[2]State Budget 2018-19(P)'!F1622/100</f>
        <v>80.558099999999996</v>
      </c>
      <c r="H38" s="64">
        <f>'[2]State Budget 2018-19(P)'!I1622/100</f>
        <v>12.488399999999999</v>
      </c>
      <c r="I38" s="64">
        <f>'[2]State Budget 2018-19(P)'!L1622/100</f>
        <v>6.9082999999999997</v>
      </c>
      <c r="J38" s="64">
        <f>'[2]CSS Budget 2019-20(P)'!G436/100</f>
        <v>13.279000000000002</v>
      </c>
      <c r="K38" s="64">
        <f>'[2]CSS Budget 2019-20(P)'!N436/100</f>
        <v>9.6999999999999989E-2</v>
      </c>
      <c r="L38" s="64">
        <f>'[2]CSS Budget 2019-20(P)'!U436/100</f>
        <v>6.1200000000000004E-2</v>
      </c>
      <c r="M38" s="64"/>
      <c r="N38" s="64"/>
      <c r="O38" s="64"/>
      <c r="P38" s="100">
        <v>187.46699999999998</v>
      </c>
      <c r="Q38" s="100">
        <v>186.03649999999999</v>
      </c>
      <c r="R38" s="100">
        <v>179.69519999999997</v>
      </c>
      <c r="S38" s="89">
        <f t="shared" si="0"/>
        <v>99.236932366763213</v>
      </c>
      <c r="T38" s="89">
        <f t="shared" si="1"/>
        <v>96.59136782298097</v>
      </c>
    </row>
    <row r="39" spans="2:20" ht="25.5" customHeight="1">
      <c r="B39" s="67">
        <v>35</v>
      </c>
      <c r="C39" s="74" t="s">
        <v>45</v>
      </c>
      <c r="D39" s="64">
        <f>'[2]budget2017-18(District)'!G4024</f>
        <v>0</v>
      </c>
      <c r="E39" s="64">
        <f>'[2]budget2017-18(District)'!J4024</f>
        <v>0</v>
      </c>
      <c r="F39" s="64">
        <f>'[2]budget2017-18(District)'!M4024</f>
        <v>0</v>
      </c>
      <c r="G39" s="64">
        <f>'[2]State Budget 2018-19(P)'!F1623/100</f>
        <v>110.90710000000003</v>
      </c>
      <c r="H39" s="64">
        <f>'[2]State Budget 2018-19(P)'!I1623/100</f>
        <v>12.6204</v>
      </c>
      <c r="I39" s="64">
        <f>'[2]State Budget 2018-19(P)'!L1623/100</f>
        <v>7.2732000000000001</v>
      </c>
      <c r="J39" s="64">
        <f>'[2]CSS Budget 2019-20(P)'!G437/100</f>
        <v>40</v>
      </c>
      <c r="K39" s="64">
        <f>'[2]CSS Budget 2019-20(P)'!N437/100</f>
        <v>0</v>
      </c>
      <c r="L39" s="64">
        <f>'[2]CSS Budget 2019-20(P)'!U437/100</f>
        <v>0</v>
      </c>
      <c r="M39" s="64"/>
      <c r="N39" s="64"/>
      <c r="O39" s="64"/>
      <c r="P39" s="100">
        <v>77.095100000000016</v>
      </c>
      <c r="Q39" s="100">
        <v>67.226600000000005</v>
      </c>
      <c r="R39" s="100">
        <v>60.543070000000007</v>
      </c>
      <c r="S39" s="89">
        <f t="shared" si="0"/>
        <v>87.199575589110054</v>
      </c>
      <c r="T39" s="89">
        <f t="shared" si="1"/>
        <v>90.058206126741496</v>
      </c>
    </row>
    <row r="40" spans="2:20" ht="25.5" customHeight="1">
      <c r="B40" s="68">
        <v>36</v>
      </c>
      <c r="C40" s="74" t="s">
        <v>93</v>
      </c>
      <c r="D40" s="64">
        <f>'[2]budget2017-18(District)'!G4025</f>
        <v>0</v>
      </c>
      <c r="E40" s="64">
        <f>'[2]budget2017-18(District)'!J4025</f>
        <v>0</v>
      </c>
      <c r="F40" s="64">
        <f>'[2]budget2017-18(District)'!M4025</f>
        <v>0</v>
      </c>
      <c r="G40" s="64">
        <f>'[2]State Budget 2018-19(P)'!F1624/100</f>
        <v>58.613700000000009</v>
      </c>
      <c r="H40" s="64">
        <f>'[2]State Budget 2018-19(P)'!I1624/100</f>
        <v>40.713500000000003</v>
      </c>
      <c r="I40" s="64">
        <f>'[2]State Budget 2018-19(P)'!L1624/100</f>
        <v>4.5571000000000002</v>
      </c>
      <c r="J40" s="64">
        <f>'[2]CSS Budget 2019-20(P)'!G438/100</f>
        <v>5.2024999999999997</v>
      </c>
      <c r="K40" s="64">
        <f>'[2]CSS Budget 2019-20(P)'!N438/100</f>
        <v>0.20250000000000001</v>
      </c>
      <c r="L40" s="64">
        <f>'[2]CSS Budget 2019-20(P)'!U438/100</f>
        <v>0</v>
      </c>
      <c r="M40" s="64"/>
      <c r="N40" s="64"/>
      <c r="O40" s="64"/>
      <c r="P40" s="100">
        <v>48.215600000000002</v>
      </c>
      <c r="Q40" s="100">
        <v>31.6281</v>
      </c>
      <c r="R40" s="100">
        <v>18.862699999999997</v>
      </c>
      <c r="S40" s="89">
        <f t="shared" si="0"/>
        <v>65.597234090211458</v>
      </c>
      <c r="T40" s="89">
        <f t="shared" si="1"/>
        <v>59.639055144001688</v>
      </c>
    </row>
    <row r="41" spans="2:20" ht="48" customHeight="1">
      <c r="B41" s="67">
        <v>37</v>
      </c>
      <c r="C41" s="72" t="s">
        <v>137</v>
      </c>
      <c r="D41" s="64">
        <f>'[2]budget2017-18(District)'!G4026</f>
        <v>0</v>
      </c>
      <c r="E41" s="64">
        <f>'[2]budget2017-18(District)'!J4026</f>
        <v>0</v>
      </c>
      <c r="F41" s="64">
        <f>'[2]budget2017-18(District)'!M4026</f>
        <v>0</v>
      </c>
      <c r="G41" s="64">
        <f>'[2]State Budget 2018-19(P)'!F1625/100</f>
        <v>1160.9942999999998</v>
      </c>
      <c r="H41" s="64">
        <f>'[2]State Budget 2018-19(P)'!I1625/100</f>
        <v>1057.9962</v>
      </c>
      <c r="I41" s="64">
        <f>'[2]State Budget 2018-19(P)'!L1625/100</f>
        <v>452.90899999999993</v>
      </c>
      <c r="J41" s="64">
        <f>'[2]CSS Budget 2019-20(P)'!G439/100</f>
        <v>563.19439999999997</v>
      </c>
      <c r="K41" s="64">
        <f>'[2]CSS Budget 2019-20(P)'!N439/100</f>
        <v>452.11469999999991</v>
      </c>
      <c r="L41" s="64">
        <f>'[2]CSS Budget 2019-20(P)'!U439/100</f>
        <v>329.67239999999998</v>
      </c>
      <c r="M41" s="64">
        <f>'[2]budget2018-19EAP(Scheme)'!O38/100</f>
        <v>60</v>
      </c>
      <c r="N41" s="64">
        <f>'[2]budget2018-19EAP(Scheme)'!R38/100</f>
        <v>9.5</v>
      </c>
      <c r="O41" s="64">
        <f>'[2]budget2018-19EAP(Scheme)'!AD38/100</f>
        <v>9.5</v>
      </c>
      <c r="P41" s="100">
        <v>3533.1413000000002</v>
      </c>
      <c r="Q41" s="100">
        <v>2973.2386000000001</v>
      </c>
      <c r="R41" s="100">
        <v>2751.0138999999999</v>
      </c>
      <c r="S41" s="89">
        <f t="shared" si="0"/>
        <v>84.152835891392172</v>
      </c>
      <c r="T41" s="89">
        <f t="shared" si="1"/>
        <v>92.525836977900127</v>
      </c>
    </row>
    <row r="42" spans="2:20" ht="25.5" customHeight="1">
      <c r="B42" s="68">
        <v>38</v>
      </c>
      <c r="C42" s="74" t="s">
        <v>104</v>
      </c>
      <c r="D42" s="64">
        <f>'[2]budget2017-18(District)'!G4027</f>
        <v>0</v>
      </c>
      <c r="E42" s="64">
        <f>'[2]budget2017-18(District)'!J4027</f>
        <v>0</v>
      </c>
      <c r="F42" s="64">
        <f>'[2]budget2017-18(District)'!M4027</f>
        <v>0</v>
      </c>
      <c r="G42" s="64">
        <f>'[2]State Budget 2018-19(P)'!F1626/100</f>
        <v>402.72169999999988</v>
      </c>
      <c r="H42" s="64">
        <f>'[2]State Budget 2018-19(P)'!I1626/100</f>
        <v>330.39939999999996</v>
      </c>
      <c r="I42" s="64">
        <f>'[2]State Budget 2018-19(P)'!L1626/100</f>
        <v>53.192900000000002</v>
      </c>
      <c r="J42" s="64">
        <f>'[2]CSS Budget 2019-20(P)'!G440/100</f>
        <v>69.0608</v>
      </c>
      <c r="K42" s="64">
        <f>'[2]CSS Budget 2019-20(P)'!N440/100</f>
        <v>7.1315999999999997</v>
      </c>
      <c r="L42" s="64">
        <f>'[2]CSS Budget 2019-20(P)'!U440/100</f>
        <v>0.71160000000000001</v>
      </c>
      <c r="M42" s="64"/>
      <c r="N42" s="64"/>
      <c r="O42" s="64"/>
      <c r="P42" s="100">
        <v>786.14010000000007</v>
      </c>
      <c r="Q42" s="100">
        <v>716.29019999999991</v>
      </c>
      <c r="R42" s="100">
        <v>611.55959999999993</v>
      </c>
      <c r="S42" s="89">
        <f t="shared" si="0"/>
        <v>91.114828005847798</v>
      </c>
      <c r="T42" s="89">
        <f t="shared" si="1"/>
        <v>85.378747328945721</v>
      </c>
    </row>
    <row r="43" spans="2:20" ht="25.5" customHeight="1">
      <c r="B43" s="67">
        <v>39</v>
      </c>
      <c r="C43" s="72" t="s">
        <v>103</v>
      </c>
      <c r="D43" s="64">
        <f>'[2]budget2017-18(District)'!G4028</f>
        <v>0</v>
      </c>
      <c r="E43" s="64">
        <f>'[2]budget2017-18(District)'!J4028</f>
        <v>0</v>
      </c>
      <c r="F43" s="64">
        <f>'[2]budget2017-18(District)'!M4028</f>
        <v>0</v>
      </c>
      <c r="G43" s="64">
        <f>'[2]State Budget 2018-19(P)'!F1627/100</f>
        <v>36.811599999999991</v>
      </c>
      <c r="H43" s="64">
        <f>'[2]State Budget 2018-19(P)'!I1627/100</f>
        <v>18.6541</v>
      </c>
      <c r="I43" s="64">
        <f>'[2]State Budget 2018-19(P)'!L1627/100</f>
        <v>13.2072</v>
      </c>
      <c r="J43" s="64" t="e">
        <f>'[2]CSS Budget 2019-20(P)'!#REF!/100</f>
        <v>#REF!</v>
      </c>
      <c r="K43" s="64" t="e">
        <f>'[2]CSS Budget 2019-20(P)'!#REF!/100</f>
        <v>#REF!</v>
      </c>
      <c r="L43" s="64" t="e">
        <f>'[2]CSS Budget 2019-20(P)'!#REF!/100</f>
        <v>#REF!</v>
      </c>
      <c r="M43" s="64"/>
      <c r="N43" s="64"/>
      <c r="O43" s="64"/>
      <c r="P43" s="100">
        <v>39.676700000000004</v>
      </c>
      <c r="Q43" s="100">
        <v>39.676700000000004</v>
      </c>
      <c r="R43" s="100">
        <v>36.008200000000002</v>
      </c>
      <c r="S43" s="89">
        <f t="shared" si="0"/>
        <v>100</v>
      </c>
      <c r="T43" s="89">
        <f t="shared" si="1"/>
        <v>90.754019361489242</v>
      </c>
    </row>
    <row r="44" spans="2:20" ht="25.5" customHeight="1">
      <c r="B44" s="68">
        <v>40</v>
      </c>
      <c r="C44" s="71" t="s">
        <v>92</v>
      </c>
      <c r="D44" s="64">
        <f>'[2]budget2017-18(District)'!G4029</f>
        <v>0</v>
      </c>
      <c r="E44" s="64">
        <f>'[2]budget2017-18(District)'!J4029</f>
        <v>0</v>
      </c>
      <c r="F44" s="64">
        <f>'[2]budget2017-18(District)'!M4029</f>
        <v>0</v>
      </c>
      <c r="G44" s="64">
        <f>'[2]State Budget 2018-19(P)'!F1628/100</f>
        <v>273.52639999999997</v>
      </c>
      <c r="H44" s="64">
        <f>'[2]State Budget 2018-19(P)'!I1628/100</f>
        <v>138.40719999999999</v>
      </c>
      <c r="I44" s="64">
        <f>'[2]State Budget 2018-19(P)'!L1628/100</f>
        <v>95.679299999999984</v>
      </c>
      <c r="J44" s="64">
        <f>'[2]CSS Budget 2019-20(P)'!G441/100</f>
        <v>10</v>
      </c>
      <c r="K44" s="64">
        <f>'[2]CSS Budget 2019-20(P)'!N441/100</f>
        <v>7.1795000000000009</v>
      </c>
      <c r="L44" s="64">
        <f>'[2]CSS Budget 2019-20(P)'!U441/100</f>
        <v>7.1795000000000009</v>
      </c>
      <c r="M44" s="64"/>
      <c r="N44" s="64"/>
      <c r="O44" s="64"/>
      <c r="P44" s="100">
        <v>323.61220000000003</v>
      </c>
      <c r="Q44" s="100">
        <v>323.1345</v>
      </c>
      <c r="R44" s="100">
        <v>298.90530000000001</v>
      </c>
      <c r="S44" s="89">
        <f t="shared" si="0"/>
        <v>99.852385046052035</v>
      </c>
      <c r="T44" s="89">
        <f t="shared" si="1"/>
        <v>92.50182199672274</v>
      </c>
    </row>
    <row r="45" spans="2:20" ht="25.5" customHeight="1">
      <c r="B45" s="67">
        <v>41</v>
      </c>
      <c r="C45" s="73" t="s">
        <v>51</v>
      </c>
      <c r="D45" s="64">
        <f>'[2]budget2017-18(District)'!G4030</f>
        <v>0</v>
      </c>
      <c r="E45" s="64">
        <f>'[2]budget2017-18(District)'!J4030</f>
        <v>0</v>
      </c>
      <c r="F45" s="64">
        <f>'[2]budget2017-18(District)'!M4030</f>
        <v>0</v>
      </c>
      <c r="G45" s="64">
        <f>'[2]State Budget 2018-19(P)'!F1629/100</f>
        <v>648.73509999999999</v>
      </c>
      <c r="H45" s="64">
        <f>'[2]State Budget 2018-19(P)'!I1629/100</f>
        <v>164.59649999999999</v>
      </c>
      <c r="I45" s="64">
        <f>'[2]State Budget 2018-19(P)'!L1629/100</f>
        <v>137.892</v>
      </c>
      <c r="J45" s="64">
        <f>'[2]CSS Budget 2019-20(P)'!G443/100</f>
        <v>226.62900000000002</v>
      </c>
      <c r="K45" s="64">
        <f>'[2]CSS Budget 2019-20(P)'!N443/100</f>
        <v>54.401500000000006</v>
      </c>
      <c r="L45" s="64">
        <f>'[2]CSS Budget 2019-20(P)'!U443/100</f>
        <v>2.1858</v>
      </c>
      <c r="M45" s="64">
        <f>'[2]budget2018-19EAP(Scheme)'!O42/100</f>
        <v>210</v>
      </c>
      <c r="N45" s="64">
        <f>'[2]budget2018-19EAP(Scheme)'!R42/100</f>
        <v>0</v>
      </c>
      <c r="O45" s="64">
        <f>'[2]budget2018-19EAP(Scheme)'!AD42/100</f>
        <v>0</v>
      </c>
      <c r="P45" s="100">
        <v>1494.9459999999999</v>
      </c>
      <c r="Q45" s="100">
        <v>2420.7599</v>
      </c>
      <c r="R45" s="100">
        <v>1888.5184999999999</v>
      </c>
      <c r="S45" s="89">
        <v>100</v>
      </c>
      <c r="T45" s="89">
        <f t="shared" si="1"/>
        <v>78.01345767500527</v>
      </c>
    </row>
    <row r="46" spans="2:20" ht="25.5" customHeight="1">
      <c r="B46" s="68">
        <v>42</v>
      </c>
      <c r="C46" s="75" t="s">
        <v>52</v>
      </c>
      <c r="D46" s="64">
        <f>'[2]budget2017-18(District)'!G4031</f>
        <v>0</v>
      </c>
      <c r="E46" s="64">
        <f>'[2]budget2017-18(District)'!J4031</f>
        <v>0</v>
      </c>
      <c r="F46" s="64">
        <f>'[2]budget2017-18(District)'!M4031</f>
        <v>0</v>
      </c>
      <c r="G46" s="64">
        <f>'[2]State Budget 2018-19(P)'!F1630/100</f>
        <v>1059.8033</v>
      </c>
      <c r="H46" s="64">
        <f>'[2]State Budget 2018-19(P)'!I1630/100</f>
        <v>6.8772000000000002</v>
      </c>
      <c r="I46" s="64">
        <f>'[2]State Budget 2018-19(P)'!L1630/100</f>
        <v>1.2551000000000001</v>
      </c>
      <c r="J46" s="64">
        <f>'[2]CSS Budget 2019-20(P)'!G444/100</f>
        <v>584.44010000000003</v>
      </c>
      <c r="K46" s="64">
        <f>'[2]CSS Budget 2019-20(P)'!N444/100</f>
        <v>87.826399999999992</v>
      </c>
      <c r="L46" s="64">
        <f>'[2]CSS Budget 2019-20(P)'!U444/100</f>
        <v>86.471100000000007</v>
      </c>
      <c r="M46" s="64">
        <f>'[2]budget2018-19EAP(Scheme)'!O47/100</f>
        <v>129</v>
      </c>
      <c r="N46" s="64">
        <f>'[2]budget2018-19EAP(Scheme)'!R47/100</f>
        <v>0</v>
      </c>
      <c r="O46" s="64">
        <f>'[2]budget2018-19EAP(Scheme)'!AD47/100</f>
        <v>0</v>
      </c>
      <c r="P46" s="100">
        <v>932.98619999999994</v>
      </c>
      <c r="Q46" s="100">
        <v>796.14409999999998</v>
      </c>
      <c r="R46" s="100">
        <v>677.13120000000004</v>
      </c>
      <c r="S46" s="89">
        <f t="shared" si="0"/>
        <v>85.332891311790036</v>
      </c>
      <c r="T46" s="89">
        <f t="shared" si="1"/>
        <v>85.051336812016828</v>
      </c>
    </row>
    <row r="47" spans="2:20" ht="25.5" customHeight="1">
      <c r="B47" s="67">
        <v>43</v>
      </c>
      <c r="C47" s="73" t="s">
        <v>102</v>
      </c>
      <c r="D47" s="64">
        <f>'[2]budget2017-18(District)'!G4032</f>
        <v>0</v>
      </c>
      <c r="E47" s="64">
        <f>'[2]budget2017-18(District)'!J4032</f>
        <v>0</v>
      </c>
      <c r="F47" s="64">
        <f>'[2]budget2017-18(District)'!M4032</f>
        <v>0</v>
      </c>
      <c r="G47" s="64">
        <f>'[2]State Budget 2018-19(P)'!F1631/100</f>
        <v>188.81569999999999</v>
      </c>
      <c r="H47" s="64">
        <f>'[2]State Budget 2018-19(P)'!I1631/100</f>
        <v>11.032500000000001</v>
      </c>
      <c r="I47" s="64">
        <f>'[2]State Budget 2018-19(P)'!L1631/100</f>
        <v>2.2529999999999997</v>
      </c>
      <c r="J47" s="64" t="e">
        <f>'[2]CSS Budget 2019-20(P)'!#REF!/100</f>
        <v>#REF!</v>
      </c>
      <c r="K47" s="64" t="e">
        <f>'[2]CSS Budget 2019-20(P)'!#REF!/100</f>
        <v>#REF!</v>
      </c>
      <c r="L47" s="64" t="e">
        <f>'[2]CSS Budget 2019-20(P)'!#REF!/100</f>
        <v>#REF!</v>
      </c>
      <c r="M47" s="64"/>
      <c r="N47" s="64"/>
      <c r="O47" s="64"/>
      <c r="P47" s="100">
        <v>206.85299999999998</v>
      </c>
      <c r="Q47" s="100">
        <v>113.27040000000001</v>
      </c>
      <c r="R47" s="100">
        <v>16.831000000000003</v>
      </c>
      <c r="S47" s="89">
        <f t="shared" si="0"/>
        <v>54.758886745659971</v>
      </c>
      <c r="T47" s="89">
        <f t="shared" si="1"/>
        <v>14.859133542390598</v>
      </c>
    </row>
    <row r="48" spans="2:20" ht="25.5" customHeight="1">
      <c r="B48" s="68">
        <v>44</v>
      </c>
      <c r="C48" s="71" t="s">
        <v>54</v>
      </c>
      <c r="D48" s="64">
        <f>'[2]budget2017-18(District)'!G4033</f>
        <v>0</v>
      </c>
      <c r="E48" s="64">
        <f>'[2]budget2017-18(District)'!J4033</f>
        <v>0</v>
      </c>
      <c r="F48" s="64">
        <f>'[2]budget2017-18(District)'!M4033</f>
        <v>0</v>
      </c>
      <c r="G48" s="64">
        <f>'[2]State Budget 2018-19(P)'!F1632/100</f>
        <v>101.7942</v>
      </c>
      <c r="H48" s="64">
        <f>'[2]State Budget 2018-19(P)'!I1632/100</f>
        <v>29.773299999999999</v>
      </c>
      <c r="I48" s="64">
        <f>'[2]State Budget 2018-19(P)'!L1632/100</f>
        <v>21.2988</v>
      </c>
      <c r="J48" s="64" t="e">
        <f>'[2]CSS Budget 2019-20(P)'!#REF!/100</f>
        <v>#REF!</v>
      </c>
      <c r="K48" s="64" t="e">
        <f>'[2]CSS Budget 2019-20(P)'!#REF!/100</f>
        <v>#REF!</v>
      </c>
      <c r="L48" s="64" t="e">
        <f>'[2]CSS Budget 2019-20(P)'!#REF!/100</f>
        <v>#REF!</v>
      </c>
      <c r="M48" s="64"/>
      <c r="N48" s="64"/>
      <c r="O48" s="64"/>
      <c r="P48" s="100">
        <v>180.3888</v>
      </c>
      <c r="Q48" s="100">
        <v>170.98579999999998</v>
      </c>
      <c r="R48" s="100">
        <v>167.86189999999999</v>
      </c>
      <c r="S48" s="89">
        <f t="shared" si="0"/>
        <v>94.787370391066389</v>
      </c>
      <c r="T48" s="89">
        <f t="shared" si="1"/>
        <v>98.173006179460515</v>
      </c>
    </row>
    <row r="49" spans="2:20" ht="25.5" customHeight="1">
      <c r="B49" s="67">
        <v>45</v>
      </c>
      <c r="C49" s="71" t="s">
        <v>55</v>
      </c>
      <c r="D49" s="64">
        <f>'[2]budget2017-18(District)'!G4039</f>
        <v>0</v>
      </c>
      <c r="E49" s="64">
        <f>'[2]budget2017-18(District)'!J4039</f>
        <v>0</v>
      </c>
      <c r="F49" s="64">
        <f>'[2]budget2017-18(District)'!M4039</f>
        <v>0</v>
      </c>
      <c r="G49" s="64">
        <f>'[2]State Budget 2018-19(P)'!F1638/100</f>
        <v>582.58960000000002</v>
      </c>
      <c r="H49" s="64">
        <f>'[2]State Budget 2018-19(P)'!I1638/100</f>
        <v>287.07669999999996</v>
      </c>
      <c r="I49" s="64">
        <f>'[2]State Budget 2018-19(P)'!L1638/100</f>
        <v>171.0427</v>
      </c>
      <c r="J49" s="64">
        <f>'[2]CSS Budget 2019-20(P)'!G450/100</f>
        <v>99.592299999999994</v>
      </c>
      <c r="K49" s="64">
        <f>'[2]CSS Budget 2019-20(P)'!N450/100</f>
        <v>38.859700000000004</v>
      </c>
      <c r="L49" s="64">
        <f>'[2]CSS Budget 2019-20(P)'!U450/100</f>
        <v>17.918399999999998</v>
      </c>
      <c r="M49" s="64"/>
      <c r="N49" s="64"/>
      <c r="O49" s="64"/>
      <c r="P49" s="100">
        <v>1934.9108000000001</v>
      </c>
      <c r="Q49" s="100">
        <v>1726.2969000000001</v>
      </c>
      <c r="R49" s="100">
        <v>1656.6974</v>
      </c>
      <c r="S49" s="89">
        <f t="shared" si="0"/>
        <v>89.218422885437406</v>
      </c>
      <c r="T49" s="89">
        <f t="shared" si="1"/>
        <v>95.968277530939204</v>
      </c>
    </row>
    <row r="50" spans="2:20" ht="25.5" customHeight="1">
      <c r="B50" s="68">
        <v>46</v>
      </c>
      <c r="C50" s="73" t="s">
        <v>91</v>
      </c>
      <c r="D50" s="64">
        <f>'[2]budget2017-18(District)'!G4040</f>
        <v>0</v>
      </c>
      <c r="E50" s="64">
        <f>'[2]budget2017-18(District)'!J4040</f>
        <v>0</v>
      </c>
      <c r="F50" s="64">
        <f>'[2]budget2017-18(District)'!M4040</f>
        <v>0</v>
      </c>
      <c r="G50" s="64">
        <f>'[2]State Budget 2018-19(P)'!F1639/100</f>
        <v>37.628799999999998</v>
      </c>
      <c r="H50" s="64">
        <f>'[2]State Budget 2018-19(P)'!I1639/100</f>
        <v>4.5486000000000004</v>
      </c>
      <c r="I50" s="64">
        <f>'[2]State Budget 2018-19(P)'!L1639/100</f>
        <v>2.3591999999999995</v>
      </c>
      <c r="J50" s="64">
        <f>'[2]CSS Budget 2019-20(P)'!G451/100</f>
        <v>25.380300000000002</v>
      </c>
      <c r="K50" s="64">
        <f>'[2]CSS Budget 2019-20(P)'!N451/100</f>
        <v>17.729599999999998</v>
      </c>
      <c r="L50" s="64">
        <f>'[2]CSS Budget 2019-20(P)'!U451/100</f>
        <v>15.7278</v>
      </c>
      <c r="M50" s="64"/>
      <c r="N50" s="64"/>
      <c r="O50" s="64"/>
      <c r="P50" s="100">
        <v>78.606300000000005</v>
      </c>
      <c r="Q50" s="100">
        <v>46.758199999999995</v>
      </c>
      <c r="R50" s="100">
        <v>43.085799999999999</v>
      </c>
      <c r="S50" s="89">
        <f t="shared" si="0"/>
        <v>59.484036266813213</v>
      </c>
      <c r="T50" s="89">
        <f t="shared" si="1"/>
        <v>92.145976534597153</v>
      </c>
    </row>
    <row r="51" spans="2:20" ht="25.5" customHeight="1">
      <c r="B51" s="67">
        <v>47</v>
      </c>
      <c r="C51" s="74" t="s">
        <v>57</v>
      </c>
      <c r="D51" s="64">
        <f>'[2]budget2017-18(District)'!G4041</f>
        <v>0</v>
      </c>
      <c r="E51" s="64">
        <f>'[2]budget2017-18(District)'!J4041</f>
        <v>0</v>
      </c>
      <c r="F51" s="64">
        <f>'[2]budget2017-18(District)'!M4041</f>
        <v>0</v>
      </c>
      <c r="G51" s="64">
        <f>'[2]State Budget 2018-19(P)'!F1640/100</f>
        <v>46.103400000000001</v>
      </c>
      <c r="H51" s="64">
        <f>'[2]State Budget 2018-19(P)'!I1640/100</f>
        <v>21.801500000000001</v>
      </c>
      <c r="I51" s="64">
        <f>'[2]State Budget 2018-19(P)'!L1640/100</f>
        <v>7.3465999999999996</v>
      </c>
      <c r="J51" s="64" t="e">
        <f>'[2]CSS Budget 2019-20(P)'!#REF!/100</f>
        <v>#REF!</v>
      </c>
      <c r="K51" s="64" t="e">
        <f>'[2]CSS Budget 2019-20(P)'!#REF!/100</f>
        <v>#REF!</v>
      </c>
      <c r="L51" s="64" t="e">
        <f>'[2]CSS Budget 2019-20(P)'!#REF!/100</f>
        <v>#REF!</v>
      </c>
      <c r="M51" s="64"/>
      <c r="N51" s="64"/>
      <c r="O51" s="64"/>
      <c r="P51" s="100">
        <v>84.384100000000004</v>
      </c>
      <c r="Q51" s="100">
        <v>66.245000000000005</v>
      </c>
      <c r="R51" s="100">
        <v>62.162100000000002</v>
      </c>
      <c r="S51" s="89">
        <f t="shared" si="0"/>
        <v>78.504125777249513</v>
      </c>
      <c r="T51" s="89">
        <f t="shared" si="1"/>
        <v>93.836666918257976</v>
      </c>
    </row>
    <row r="52" spans="2:20" ht="45.75" customHeight="1">
      <c r="B52" s="68">
        <v>48</v>
      </c>
      <c r="C52" s="73" t="s">
        <v>58</v>
      </c>
      <c r="D52" s="64">
        <f>'[2]budget2017-18(District)'!G4042</f>
        <v>0</v>
      </c>
      <c r="E52" s="64">
        <f>'[2]budget2017-18(District)'!J4042</f>
        <v>0</v>
      </c>
      <c r="F52" s="64">
        <f>'[2]budget2017-18(District)'!M4042</f>
        <v>0</v>
      </c>
      <c r="G52" s="64">
        <f>'[2]State Budget 2018-19(P)'!F1641/100</f>
        <v>312.91919999999999</v>
      </c>
      <c r="H52" s="64">
        <f>'[2]State Budget 2018-19(P)'!I1641/100</f>
        <v>133.81389999999999</v>
      </c>
      <c r="I52" s="64">
        <f>'[2]State Budget 2018-19(P)'!L1641/100</f>
        <v>43.763800000000003</v>
      </c>
      <c r="J52" s="64">
        <f>'[2]CSS Budget 2019-20(P)'!G452/100</f>
        <v>678.18939999999998</v>
      </c>
      <c r="K52" s="64">
        <f>'[2]CSS Budget 2019-20(P)'!N452/100</f>
        <v>153.89860000000002</v>
      </c>
      <c r="L52" s="64">
        <f>'[2]CSS Budget 2019-20(P)'!U452/100</f>
        <v>123.2266</v>
      </c>
      <c r="M52" s="64"/>
      <c r="N52" s="64"/>
      <c r="O52" s="64"/>
      <c r="P52" s="100">
        <v>1751.3867999999998</v>
      </c>
      <c r="Q52" s="100">
        <v>1209.1651999999999</v>
      </c>
      <c r="R52" s="100">
        <v>912.2586</v>
      </c>
      <c r="S52" s="89">
        <f t="shared" si="0"/>
        <v>69.040442693755594</v>
      </c>
      <c r="T52" s="89">
        <f t="shared" si="1"/>
        <v>75.445323765520229</v>
      </c>
    </row>
    <row r="53" spans="2:20" ht="25.5" customHeight="1">
      <c r="B53" s="67">
        <v>49</v>
      </c>
      <c r="C53" s="71" t="s">
        <v>59</v>
      </c>
      <c r="D53" s="64">
        <f>'[2]budget2017-18(District)'!G4043</f>
        <v>0</v>
      </c>
      <c r="E53" s="64">
        <f>'[2]budget2017-18(District)'!J4043</f>
        <v>0</v>
      </c>
      <c r="F53" s="64">
        <f>'[2]budget2017-18(District)'!M4043</f>
        <v>0</v>
      </c>
      <c r="G53" s="64">
        <f>'[2]State Budget 2018-19(P)'!F1642/100</f>
        <v>127.7606</v>
      </c>
      <c r="H53" s="64">
        <f>'[2]State Budget 2018-19(P)'!I1642/100</f>
        <v>50.900500000000001</v>
      </c>
      <c r="I53" s="64">
        <f>'[2]State Budget 2018-19(P)'!L1642/100</f>
        <v>27.791599999999999</v>
      </c>
      <c r="J53" s="64" t="e">
        <f>'[2]CSS Budget 2019-20(P)'!#REF!/100</f>
        <v>#REF!</v>
      </c>
      <c r="K53" s="64" t="e">
        <f>'[2]CSS Budget 2019-20(P)'!#REF!/100</f>
        <v>#REF!</v>
      </c>
      <c r="L53" s="64" t="e">
        <f>'[2]CSS Budget 2019-20(P)'!#REF!/100</f>
        <v>#REF!</v>
      </c>
      <c r="M53" s="64"/>
      <c r="N53" s="64"/>
      <c r="O53" s="64"/>
      <c r="P53" s="100">
        <v>199.82070000000002</v>
      </c>
      <c r="Q53" s="100">
        <v>195.10750000000002</v>
      </c>
      <c r="R53" s="100">
        <v>190.5693</v>
      </c>
      <c r="S53" s="89">
        <f t="shared" si="0"/>
        <v>97.641285412372198</v>
      </c>
      <c r="T53" s="89">
        <f t="shared" si="1"/>
        <v>97.674000230642079</v>
      </c>
    </row>
    <row r="54" spans="2:20" ht="25.5" customHeight="1">
      <c r="B54" s="68">
        <v>50</v>
      </c>
      <c r="C54" s="72" t="s">
        <v>89</v>
      </c>
      <c r="D54" s="64">
        <f>'[2]budget2017-18(District)'!G4044</f>
        <v>0</v>
      </c>
      <c r="E54" s="64">
        <f>'[2]budget2017-18(District)'!J4044</f>
        <v>0</v>
      </c>
      <c r="F54" s="64">
        <f>'[2]budget2017-18(District)'!M4044</f>
        <v>0</v>
      </c>
      <c r="G54" s="64">
        <f>'[2]State Budget 2018-19(P)'!F1643/100</f>
        <v>15.4849</v>
      </c>
      <c r="H54" s="64">
        <f>'[2]State Budget 2018-19(P)'!I1643/100</f>
        <v>6.7313999999999998</v>
      </c>
      <c r="I54" s="64">
        <f>'[2]State Budget 2018-19(P)'!L1643/100</f>
        <v>5.0651000000000002</v>
      </c>
      <c r="J54" s="64">
        <f>'[2]CSS Budget 2019-20(P)'!G454/100</f>
        <v>0.22010000000000002</v>
      </c>
      <c r="K54" s="64">
        <f>'[2]CSS Budget 2019-20(P)'!N454/100</f>
        <v>0</v>
      </c>
      <c r="L54" s="64">
        <f>'[2]CSS Budget 2019-20(P)'!U454/100</f>
        <v>0</v>
      </c>
      <c r="M54" s="64"/>
      <c r="N54" s="64"/>
      <c r="O54" s="64"/>
      <c r="P54" s="100">
        <v>434.85940000000005</v>
      </c>
      <c r="Q54" s="100">
        <v>227.83240000000001</v>
      </c>
      <c r="R54" s="100">
        <v>206.62739999999999</v>
      </c>
      <c r="S54" s="89">
        <f t="shared" si="0"/>
        <v>52.392198489902711</v>
      </c>
      <c r="T54" s="89">
        <f t="shared" si="1"/>
        <v>90.692719736086701</v>
      </c>
    </row>
    <row r="55" spans="2:20" ht="25.5" customHeight="1">
      <c r="B55" s="67">
        <v>51</v>
      </c>
      <c r="C55" s="71" t="s">
        <v>60</v>
      </c>
      <c r="D55" s="64">
        <f>'[2]budget2017-18(District)'!G4046</f>
        <v>0</v>
      </c>
      <c r="E55" s="64">
        <f>'[2]budget2017-18(District)'!J4046</f>
        <v>0</v>
      </c>
      <c r="F55" s="64">
        <f>'[2]budget2017-18(District)'!M4046</f>
        <v>0</v>
      </c>
      <c r="G55" s="64">
        <f>'[2]State Budget 2018-19(P)'!F1645/100</f>
        <v>458.50869999999998</v>
      </c>
      <c r="H55" s="64">
        <f>'[2]State Budget 2018-19(P)'!I1645/100</f>
        <v>426.50420000000008</v>
      </c>
      <c r="I55" s="64">
        <f>'[2]State Budget 2018-19(P)'!L1645/100</f>
        <v>163.78499999999997</v>
      </c>
      <c r="J55" s="64">
        <f>'[2]CSS Budget 2019-20(P)'!G455/100</f>
        <v>20.423400000000001</v>
      </c>
      <c r="K55" s="64">
        <f>'[2]CSS Budget 2019-20(P)'!N455/100</f>
        <v>0.22359999999999999</v>
      </c>
      <c r="L55" s="64">
        <f>'[2]CSS Budget 2019-20(P)'!U455/100</f>
        <v>0.15179999999999999</v>
      </c>
      <c r="M55" s="64"/>
      <c r="N55" s="64"/>
      <c r="O55" s="64"/>
      <c r="P55" s="100">
        <v>528.67369999999994</v>
      </c>
      <c r="Q55" s="100">
        <v>486.51599999999991</v>
      </c>
      <c r="R55" s="100">
        <v>444.86680000000001</v>
      </c>
      <c r="S55" s="89">
        <f t="shared" si="0"/>
        <v>92.025761826245557</v>
      </c>
      <c r="T55" s="89">
        <f t="shared" si="1"/>
        <v>91.439294904998007</v>
      </c>
    </row>
    <row r="56" spans="2:20" ht="25.5" customHeight="1">
      <c r="B56" s="68">
        <v>52</v>
      </c>
      <c r="C56" s="71" t="s">
        <v>61</v>
      </c>
      <c r="D56" s="64">
        <f>'[2]budget2017-18(District)'!G4047</f>
        <v>0</v>
      </c>
      <c r="E56" s="64">
        <f>'[2]budget2017-18(District)'!J4047</f>
        <v>0</v>
      </c>
      <c r="F56" s="64">
        <f>'[2]budget2017-18(District)'!M4047</f>
        <v>0</v>
      </c>
      <c r="G56" s="64">
        <f>'[2]State Budget 2018-19(P)'!F1646/100</f>
        <v>304.24370000000005</v>
      </c>
      <c r="H56" s="64">
        <f>'[2]State Budget 2018-19(P)'!I1646/100</f>
        <v>143.04079999999999</v>
      </c>
      <c r="I56" s="64">
        <f>'[2]State Budget 2018-19(P)'!L1646/100</f>
        <v>96.538600000000002</v>
      </c>
      <c r="J56" s="64">
        <f>'[2]CSS Budget 2019-20(P)'!G357/100</f>
        <v>41.233000000000004</v>
      </c>
      <c r="K56" s="64">
        <f>'[2]CSS Budget 2019-20(P)'!N456/100</f>
        <v>1.2329999999999999</v>
      </c>
      <c r="L56" s="64">
        <f>'[2]CSS Budget 2019-20(P)'!U456/100</f>
        <v>0.58879999999999999</v>
      </c>
      <c r="M56" s="64"/>
      <c r="N56" s="64"/>
      <c r="O56" s="64"/>
      <c r="P56" s="100">
        <v>526.80070000000001</v>
      </c>
      <c r="Q56" s="100">
        <v>451.66879999999998</v>
      </c>
      <c r="R56" s="100">
        <v>353.59730000000002</v>
      </c>
      <c r="S56" s="89">
        <f t="shared" si="0"/>
        <v>85.738078935734137</v>
      </c>
      <c r="T56" s="89">
        <f t="shared" si="1"/>
        <v>78.286855324078189</v>
      </c>
    </row>
    <row r="57" spans="2:20" ht="25.5" customHeight="1">
      <c r="B57" s="67">
        <v>53</v>
      </c>
      <c r="C57" s="71" t="s">
        <v>62</v>
      </c>
      <c r="D57" s="64">
        <f>'[2]budget2017-18(District)'!G4048</f>
        <v>0</v>
      </c>
      <c r="E57" s="64">
        <f>'[2]budget2017-18(District)'!J4048</f>
        <v>0</v>
      </c>
      <c r="F57" s="64">
        <f>'[2]budget2017-18(District)'!M4048</f>
        <v>0</v>
      </c>
      <c r="G57" s="64">
        <f>'[2]State Budget 2018-19(P)'!F1647/100</f>
        <v>103.45590000000001</v>
      </c>
      <c r="H57" s="64">
        <f>'[2]State Budget 2018-19(P)'!I1647/100</f>
        <v>32.252200000000002</v>
      </c>
      <c r="I57" s="64">
        <f>'[2]State Budget 2018-19(P)'!L1647/100</f>
        <v>0</v>
      </c>
      <c r="J57" s="64">
        <f>'[2]CSS Budget 2019-20(P)'!G457/100</f>
        <v>471.5</v>
      </c>
      <c r="K57" s="64">
        <f>'[2]CSS Budget 2019-20(P)'!N457/100</f>
        <v>355.5779</v>
      </c>
      <c r="L57" s="64">
        <f>'[2]CSS Budget 2019-20(P)'!U457/100</f>
        <v>0</v>
      </c>
      <c r="M57" s="64">
        <f>'[2]budget2018-19EAP(Scheme)'!O53/100</f>
        <v>315</v>
      </c>
      <c r="N57" s="64">
        <f>'[2]budget2018-19EAP(Scheme)'!R53/100</f>
        <v>0</v>
      </c>
      <c r="O57" s="64">
        <f>'[2]budget2018-19EAP(Scheme)'!AD53/100</f>
        <v>0</v>
      </c>
      <c r="P57" s="100">
        <v>1672.3165000000004</v>
      </c>
      <c r="Q57" s="100">
        <v>1366.6397000000002</v>
      </c>
      <c r="R57" s="100">
        <v>833.64629999999988</v>
      </c>
      <c r="S57" s="89">
        <f t="shared" si="0"/>
        <v>81.721354779433199</v>
      </c>
      <c r="T57" s="89">
        <f t="shared" si="1"/>
        <v>60.999713384588475</v>
      </c>
    </row>
    <row r="58" spans="2:20" ht="25.5" customHeight="1">
      <c r="B58" s="68">
        <v>54</v>
      </c>
      <c r="C58" s="70" t="s">
        <v>63</v>
      </c>
      <c r="D58" s="64">
        <f>'[2]budget2017-18(District)'!G4050</f>
        <v>0</v>
      </c>
      <c r="E58" s="64">
        <f>'[2]budget2017-18(District)'!J4050</f>
        <v>0</v>
      </c>
      <c r="F58" s="64">
        <f>'[2]budget2017-18(District)'!M4050</f>
        <v>0</v>
      </c>
      <c r="G58" s="64" t="e">
        <f>'[2]State Budget 2018-19(P)'!#REF!/100</f>
        <v>#REF!</v>
      </c>
      <c r="H58" s="64" t="e">
        <f>'[2]State Budget 2018-19(P)'!#REF!/100</f>
        <v>#REF!</v>
      </c>
      <c r="I58" s="64" t="e">
        <f>'[2]State Budget 2018-19(P)'!#REF!/100</f>
        <v>#REF!</v>
      </c>
      <c r="J58" s="64" t="e">
        <f>'[2]CSS Budget 2019-20(P)'!#REF!/100</f>
        <v>#REF!</v>
      </c>
      <c r="K58" s="64" t="e">
        <f>'[2]CSS Budget 2019-20(P)'!#REF!/100</f>
        <v>#REF!</v>
      </c>
      <c r="L58" s="64" t="e">
        <f>'[2]CSS Budget 2019-20(P)'!#REF!/100</f>
        <v>#REF!</v>
      </c>
      <c r="M58" s="64"/>
      <c r="N58" s="64"/>
      <c r="O58" s="64"/>
      <c r="P58" s="100">
        <v>2434.1340999999993</v>
      </c>
      <c r="Q58" s="100">
        <v>2334.9711000000007</v>
      </c>
      <c r="R58" s="100">
        <v>2151.5267999999996</v>
      </c>
      <c r="S58" s="89">
        <f t="shared" si="0"/>
        <v>95.926148851043223</v>
      </c>
      <c r="T58" s="89">
        <f t="shared" si="1"/>
        <v>92.143615824624078</v>
      </c>
    </row>
    <row r="59" spans="2:20" ht="25.5" customHeight="1">
      <c r="B59" s="67">
        <v>55</v>
      </c>
      <c r="C59" s="66" t="s">
        <v>64</v>
      </c>
      <c r="D59" s="64">
        <f>'[2]budget2017-18(District)'!G4051</f>
        <v>0</v>
      </c>
      <c r="E59" s="64">
        <f>'[2]budget2017-18(District)'!J4051</f>
        <v>0</v>
      </c>
      <c r="F59" s="64">
        <f>'[2]budget2017-18(District)'!M4051</f>
        <v>0</v>
      </c>
      <c r="G59" s="64">
        <f>'[2]State Budget 2018-19(P)'!F1648/100</f>
        <v>2103.2161999999998</v>
      </c>
      <c r="H59" s="64">
        <f>'[2]State Budget 2018-19(P)'!I1648/100</f>
        <v>1015.9115100000002</v>
      </c>
      <c r="I59" s="64">
        <f>'[2]State Budget 2018-19(P)'!L1648/100</f>
        <v>745.21241000000009</v>
      </c>
      <c r="J59" s="64">
        <f>'[2]CSS Budget 2019-20(P)'!G458/100</f>
        <v>16.501199999999997</v>
      </c>
      <c r="K59" s="64">
        <f>'[2]CSS Budget 2019-20(P)'!N458/100</f>
        <v>0.93500000000000005</v>
      </c>
      <c r="L59" s="64">
        <f>'[2]CSS Budget 2019-20(P)'!U458/100</f>
        <v>0</v>
      </c>
      <c r="M59" s="64"/>
      <c r="N59" s="64"/>
      <c r="O59" s="64"/>
      <c r="P59" s="100">
        <v>90.81110000000001</v>
      </c>
      <c r="Q59" s="100">
        <v>82.31</v>
      </c>
      <c r="R59" s="100">
        <v>60.27</v>
      </c>
      <c r="S59" s="89">
        <f t="shared" si="0"/>
        <v>90.638699454141616</v>
      </c>
      <c r="T59" s="89">
        <f t="shared" si="1"/>
        <v>73.223180658486214</v>
      </c>
    </row>
    <row r="60" spans="2:20" ht="25.5" customHeight="1">
      <c r="B60" s="68">
        <v>56</v>
      </c>
      <c r="C60" s="70" t="s">
        <v>65</v>
      </c>
      <c r="D60" s="64">
        <f>'[2]budget2017-18(District)'!G4052</f>
        <v>0</v>
      </c>
      <c r="E60" s="64">
        <f>'[2]budget2017-18(District)'!J4052</f>
        <v>0</v>
      </c>
      <c r="F60" s="64">
        <f>'[2]budget2017-18(District)'!M4052</f>
        <v>0</v>
      </c>
      <c r="G60" s="64">
        <f>'[2]State Budget 2018-19(P)'!F1649/100</f>
        <v>80.600399999999993</v>
      </c>
      <c r="H60" s="64">
        <f>'[2]State Budget 2018-19(P)'!I1649/100</f>
        <v>33.056899999999999</v>
      </c>
      <c r="I60" s="64">
        <f>'[2]State Budget 2018-19(P)'!L1649/100</f>
        <v>18.463800000000003</v>
      </c>
      <c r="J60" s="64" t="e">
        <f>'[2]CSS Budget 2019-20(P)'!#REF!/100</f>
        <v>#REF!</v>
      </c>
      <c r="K60" s="64" t="e">
        <f>'[2]CSS Budget 2019-20(P)'!#REF!/100</f>
        <v>#REF!</v>
      </c>
      <c r="L60" s="64" t="e">
        <f>'[2]CSS Budget 2019-20(P)'!#REF!/100</f>
        <v>#REF!</v>
      </c>
      <c r="M60" s="64"/>
      <c r="N60" s="64"/>
      <c r="O60" s="64"/>
      <c r="P60" s="100">
        <v>234.39569999999995</v>
      </c>
      <c r="Q60" s="100">
        <v>234.22259999999997</v>
      </c>
      <c r="R60" s="100">
        <v>227.75229999999999</v>
      </c>
      <c r="S60" s="89">
        <f t="shared" si="0"/>
        <v>99.926150522385868</v>
      </c>
      <c r="T60" s="89">
        <f t="shared" si="1"/>
        <v>97.237542406240905</v>
      </c>
    </row>
    <row r="61" spans="2:20" ht="25.5" customHeight="1">
      <c r="B61" s="67">
        <v>57</v>
      </c>
      <c r="C61" s="70" t="s">
        <v>66</v>
      </c>
      <c r="D61" s="64">
        <f>'[2]budget2017-18(District)'!G4053</f>
        <v>0</v>
      </c>
      <c r="E61" s="64">
        <f>'[2]budget2017-18(District)'!J4053</f>
        <v>0</v>
      </c>
      <c r="F61" s="64">
        <f>'[2]budget2017-18(District)'!M4053</f>
        <v>0</v>
      </c>
      <c r="G61" s="64">
        <f>'[2]State Budget 2018-19(P)'!F1650/100</f>
        <v>134.96960000000001</v>
      </c>
      <c r="H61" s="64">
        <f>'[2]State Budget 2018-19(P)'!I1650/100</f>
        <v>113.56360000000001</v>
      </c>
      <c r="I61" s="64">
        <f>'[2]State Budget 2018-19(P)'!L1650/100</f>
        <v>39.44</v>
      </c>
      <c r="J61" s="64" t="e">
        <f>'[2]CSS Budget 2019-20(P)'!#REF!/100</f>
        <v>#REF!</v>
      </c>
      <c r="K61" s="64" t="e">
        <f>'[2]CSS Budget 2019-20(P)'!#REF!/100</f>
        <v>#REF!</v>
      </c>
      <c r="L61" s="64" t="e">
        <f>'[2]CSS Budget 2019-20(P)'!#REF!/100</f>
        <v>#REF!</v>
      </c>
      <c r="M61" s="64"/>
      <c r="N61" s="64"/>
      <c r="O61" s="64"/>
      <c r="P61" s="100">
        <v>40.42</v>
      </c>
      <c r="Q61" s="100">
        <v>38.42</v>
      </c>
      <c r="R61" s="100">
        <v>32.479999999999997</v>
      </c>
      <c r="S61" s="89">
        <f t="shared" si="0"/>
        <v>95.051954477981198</v>
      </c>
      <c r="T61" s="89">
        <f t="shared" si="1"/>
        <v>84.539302446642367</v>
      </c>
    </row>
    <row r="62" spans="2:20" ht="25.5" customHeight="1">
      <c r="B62" s="68">
        <v>58</v>
      </c>
      <c r="C62" s="70" t="s">
        <v>67</v>
      </c>
      <c r="D62" s="64">
        <f>'[2]budget2017-18(District)'!G4054</f>
        <v>0</v>
      </c>
      <c r="E62" s="64">
        <f>'[2]budget2017-18(District)'!J4054</f>
        <v>0</v>
      </c>
      <c r="F62" s="64">
        <f>'[2]budget2017-18(District)'!M4054</f>
        <v>0</v>
      </c>
      <c r="G62" s="64">
        <f>'[2]State Budget 2018-19(P)'!F1651/100</f>
        <v>33.050699999999999</v>
      </c>
      <c r="H62" s="64">
        <f>'[2]State Budget 2018-19(P)'!I1651/100</f>
        <v>29.718899999999998</v>
      </c>
      <c r="I62" s="64">
        <f>'[2]State Budget 2018-19(P)'!L1651/100</f>
        <v>10.1922</v>
      </c>
      <c r="J62" s="64" t="e">
        <f>'[2]CSS Budget 2019-20(P)'!#REF!/100</f>
        <v>#REF!</v>
      </c>
      <c r="K62" s="64" t="e">
        <f>'[2]CSS Budget 2019-20(P)'!#REF!/100</f>
        <v>#REF!</v>
      </c>
      <c r="L62" s="64" t="e">
        <f>'[2]CSS Budget 2019-20(P)'!#REF!/100</f>
        <v>#REF!</v>
      </c>
      <c r="M62" s="64"/>
      <c r="N62" s="64"/>
      <c r="O62" s="64"/>
      <c r="P62" s="100">
        <v>97.870299999999986</v>
      </c>
      <c r="Q62" s="100">
        <v>96.131199999999978</v>
      </c>
      <c r="R62" s="100">
        <v>66.868499999999997</v>
      </c>
      <c r="S62" s="89">
        <f t="shared" si="0"/>
        <v>98.223056432850413</v>
      </c>
      <c r="T62" s="89">
        <f t="shared" si="1"/>
        <v>69.559622682334151</v>
      </c>
    </row>
    <row r="63" spans="2:20" ht="25.5" customHeight="1">
      <c r="B63" s="67">
        <v>59</v>
      </c>
      <c r="C63" s="70" t="s">
        <v>101</v>
      </c>
      <c r="D63" s="64">
        <f>'[2]budget2017-18(District)'!G4055</f>
        <v>0</v>
      </c>
      <c r="E63" s="64">
        <f>'[2]budget2017-18(District)'!J4055</f>
        <v>0</v>
      </c>
      <c r="F63" s="64">
        <f>'[2]budget2017-18(District)'!M4055</f>
        <v>0</v>
      </c>
      <c r="G63" s="64">
        <f>'[2]State Budget 2018-19(P)'!F1652/100</f>
        <v>15.395900000000001</v>
      </c>
      <c r="H63" s="64">
        <f>'[2]State Budget 2018-19(P)'!I1652/100</f>
        <v>0.25</v>
      </c>
      <c r="I63" s="64">
        <f>'[2]State Budget 2018-19(P)'!L1652/100</f>
        <v>0.15</v>
      </c>
      <c r="J63" s="64">
        <f>'[2]CSS Budget 2019-20(P)'!G459/100</f>
        <v>40.010399999999997</v>
      </c>
      <c r="K63" s="64">
        <f>'[2]CSS Budget 2019-20(P)'!N459/100</f>
        <v>18.225999999999999</v>
      </c>
      <c r="L63" s="64">
        <f>'[2]CSS Budget 2019-20(P)'!U459/100</f>
        <v>4.5584000000000007</v>
      </c>
      <c r="M63" s="64"/>
      <c r="N63" s="64"/>
      <c r="O63" s="64"/>
      <c r="P63" s="100">
        <v>14.983799999999999</v>
      </c>
      <c r="Q63" s="100">
        <v>14.9838</v>
      </c>
      <c r="R63" s="100">
        <v>12.955499999999999</v>
      </c>
      <c r="S63" s="89">
        <f t="shared" si="0"/>
        <v>100.00000000000003</v>
      </c>
      <c r="T63" s="89">
        <f t="shared" si="1"/>
        <v>86.463380450886945</v>
      </c>
    </row>
    <row r="64" spans="2:20" ht="25.5" customHeight="1">
      <c r="B64" s="68">
        <v>60</v>
      </c>
      <c r="C64" s="66" t="s">
        <v>69</v>
      </c>
      <c r="D64" s="64">
        <f>'[2]budget2017-18(District)'!G4056</f>
        <v>0</v>
      </c>
      <c r="E64" s="64">
        <f>'[2]budget2017-18(District)'!J4056</f>
        <v>0</v>
      </c>
      <c r="F64" s="64">
        <f>'[2]budget2017-18(District)'!M4056</f>
        <v>0</v>
      </c>
      <c r="G64" s="64">
        <f>'[2]State Budget 2018-19(P)'!F1653/100</f>
        <v>11.970699999999999</v>
      </c>
      <c r="H64" s="64">
        <f>'[2]State Budget 2018-19(P)'!I1653/100</f>
        <v>11.970699999999999</v>
      </c>
      <c r="I64" s="64">
        <f>'[2]State Budget 2018-19(P)'!L1653/100</f>
        <v>3.63</v>
      </c>
      <c r="J64" s="64" t="e">
        <f>'[2]CSS Budget 2019-20(P)'!#REF!/100</f>
        <v>#REF!</v>
      </c>
      <c r="K64" s="64" t="e">
        <f>'[2]CSS Budget 2019-20(P)'!#REF!/100</f>
        <v>#REF!</v>
      </c>
      <c r="L64" s="64"/>
      <c r="M64" s="64"/>
      <c r="N64" s="64"/>
      <c r="O64" s="64"/>
      <c r="P64" s="100">
        <v>96.828400000000002</v>
      </c>
      <c r="Q64" s="100">
        <v>96.828400000000002</v>
      </c>
      <c r="R64" s="100">
        <v>70.103499999999997</v>
      </c>
      <c r="S64" s="89">
        <f t="shared" si="0"/>
        <v>100</v>
      </c>
      <c r="T64" s="89">
        <f t="shared" si="1"/>
        <v>72.399729831330475</v>
      </c>
    </row>
    <row r="65" spans="2:20" ht="25.5" customHeight="1">
      <c r="B65" s="67">
        <v>61</v>
      </c>
      <c r="C65" s="66" t="s">
        <v>70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100">
        <v>304.53960000000001</v>
      </c>
      <c r="Q65" s="100">
        <v>254.29579999999999</v>
      </c>
      <c r="R65" s="100">
        <v>219.87130000000002</v>
      </c>
      <c r="S65" s="89">
        <f t="shared" si="0"/>
        <v>83.501718659904981</v>
      </c>
      <c r="T65" s="89">
        <f t="shared" si="1"/>
        <v>86.462812205313668</v>
      </c>
    </row>
    <row r="66" spans="2:20" ht="25.5" customHeight="1">
      <c r="B66" s="68">
        <v>62</v>
      </c>
      <c r="C66" s="66" t="s">
        <v>100</v>
      </c>
      <c r="D66" s="64">
        <f>'[2]budget2017-18(District)'!G4057</f>
        <v>0</v>
      </c>
      <c r="E66" s="64">
        <f>'[2]budget2017-18(District)'!J4057</f>
        <v>0</v>
      </c>
      <c r="F66" s="64">
        <f>'[2]budget2017-18(District)'!M4057</f>
        <v>0</v>
      </c>
      <c r="G66" s="64">
        <f>'[2]State Budget 2018-19(P)'!F1654/100</f>
        <v>79.996600000000001</v>
      </c>
      <c r="H66" s="64">
        <f>'[2]State Budget 2018-19(P)'!I1654/100</f>
        <v>79.996600000000001</v>
      </c>
      <c r="I66" s="64">
        <f>'[2]State Budget 2018-19(P)'!L1654/100</f>
        <v>22.425799999999999</v>
      </c>
      <c r="J66" s="64" t="e">
        <f>'[2]CSS Budget 2019-20(P)'!#REF!/100</f>
        <v>#REF!</v>
      </c>
      <c r="K66" s="64" t="e">
        <f>'[2]CSS Budget 2019-20(P)'!#REF!/100</f>
        <v>#REF!</v>
      </c>
      <c r="L66" s="64"/>
      <c r="M66" s="64"/>
      <c r="N66" s="64"/>
      <c r="O66" s="64"/>
      <c r="P66" s="100">
        <v>139.53139999999999</v>
      </c>
      <c r="Q66" s="100">
        <v>129.62119999999999</v>
      </c>
      <c r="R66" s="100">
        <v>74.214499999999987</v>
      </c>
      <c r="S66" s="89">
        <f t="shared" si="0"/>
        <v>92.897512674566443</v>
      </c>
      <c r="T66" s="89">
        <f t="shared" si="1"/>
        <v>57.254908919220007</v>
      </c>
    </row>
    <row r="67" spans="2:20" ht="27" customHeight="1">
      <c r="B67" s="67">
        <v>63</v>
      </c>
      <c r="C67" s="66" t="s">
        <v>72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100">
        <v>5.9850000000000003</v>
      </c>
      <c r="Q67" s="100">
        <v>5.8732999999999995</v>
      </c>
      <c r="R67" s="100">
        <v>2.4417</v>
      </c>
      <c r="S67" s="89">
        <f t="shared" si="0"/>
        <v>98.133667502088542</v>
      </c>
      <c r="T67" s="89">
        <f t="shared" si="1"/>
        <v>41.572880663340882</v>
      </c>
    </row>
    <row r="68" spans="2:20" ht="32.25" customHeight="1">
      <c r="B68" s="68">
        <v>64</v>
      </c>
      <c r="C68" s="66" t="s">
        <v>99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100">
        <v>110.63510000000002</v>
      </c>
      <c r="Q68" s="100">
        <v>83.438199999999995</v>
      </c>
      <c r="R68" s="100">
        <v>74.169799999999995</v>
      </c>
      <c r="S68" s="89">
        <f t="shared" si="0"/>
        <v>75.417476008970013</v>
      </c>
      <c r="T68" s="89">
        <f t="shared" si="1"/>
        <v>88.891898435009381</v>
      </c>
    </row>
    <row r="69" spans="2:20" ht="27" customHeight="1">
      <c r="B69" s="67">
        <v>65</v>
      </c>
      <c r="C69" s="66" t="s">
        <v>74</v>
      </c>
      <c r="D69" s="64">
        <f>'[2]budget2017-18(District)'!G4059</f>
        <v>0</v>
      </c>
      <c r="E69" s="64">
        <f>'[2]budget2017-18(District)'!J4059</f>
        <v>0</v>
      </c>
      <c r="F69" s="64">
        <f>'[2]budget2017-18(District)'!M4059</f>
        <v>0</v>
      </c>
      <c r="G69" s="64" t="e">
        <f>'[2]State Budget 2018-19(P)'!#REF!/100</f>
        <v>#REF!</v>
      </c>
      <c r="H69" s="64" t="e">
        <f>'[2]State Budget 2018-19(P)'!#REF!/100</f>
        <v>#REF!</v>
      </c>
      <c r="I69" s="64" t="e">
        <f>'[2]State Budget 2018-19(P)'!#REF!/100</f>
        <v>#REF!</v>
      </c>
      <c r="J69" s="64" t="e">
        <f>'[2]CSS Budget 2019-20(P)'!#REF!/100</f>
        <v>#REF!</v>
      </c>
      <c r="K69" s="64" t="e">
        <f>'[2]CSS Budget 2019-20(P)'!#REF!/100</f>
        <v>#REF!</v>
      </c>
      <c r="L69" s="64"/>
      <c r="M69" s="64"/>
      <c r="N69" s="64"/>
      <c r="O69" s="64"/>
      <c r="P69" s="100">
        <v>25605.147899999996</v>
      </c>
      <c r="Q69" s="100">
        <v>9703.8451999999997</v>
      </c>
      <c r="R69" s="100">
        <v>9630.8030999999992</v>
      </c>
      <c r="S69" s="89">
        <f t="shared" si="0"/>
        <v>37.898024404694027</v>
      </c>
      <c r="T69" s="89">
        <f t="shared" si="1"/>
        <v>99.247287044521272</v>
      </c>
    </row>
    <row r="70" spans="2:20" ht="25.5" customHeight="1">
      <c r="B70" s="68"/>
      <c r="C70" s="66" t="s">
        <v>138</v>
      </c>
      <c r="D70" s="64">
        <f>'[2]budget2017-18(District)'!G4060</f>
        <v>0</v>
      </c>
      <c r="E70" s="64">
        <f>'[2]budget2017-18(District)'!J4060</f>
        <v>0</v>
      </c>
      <c r="F70" s="64">
        <f>'[2]budget2017-18(District)'!M4060</f>
        <v>0</v>
      </c>
      <c r="G70" s="64">
        <f>'[2]State Budget 2018-19(P)'!F1658/100</f>
        <v>3.9465000000000003</v>
      </c>
      <c r="H70" s="64">
        <f>'[2]State Budget 2018-19(P)'!I1658/100</f>
        <v>3.645</v>
      </c>
      <c r="I70" s="64">
        <f>'[2]State Budget 2018-19(P)'!L1658/100</f>
        <v>3.1760999999999999</v>
      </c>
      <c r="J70" s="64" t="e">
        <f>'[2]CSS Budget 2019-20(P)'!#REF!/100</f>
        <v>#REF!</v>
      </c>
      <c r="K70" s="64" t="e">
        <f>'[2]CSS Budget 2019-20(P)'!#REF!/100</f>
        <v>#REF!</v>
      </c>
      <c r="L70" s="64"/>
      <c r="M70" s="64"/>
      <c r="N70" s="64"/>
      <c r="O70" s="64"/>
      <c r="P70" s="100">
        <v>733.72</v>
      </c>
      <c r="Q70" s="100">
        <v>733.72</v>
      </c>
      <c r="R70" s="100">
        <v>732.1</v>
      </c>
      <c r="S70" s="89">
        <f t="shared" ref="S70:S71" si="2">Q70/P70*100</f>
        <v>100</v>
      </c>
      <c r="T70" s="89">
        <f t="shared" ref="T70:T71" si="3">R70/Q70*100</f>
        <v>99.779207327045739</v>
      </c>
    </row>
    <row r="71" spans="2:20" ht="25.5" customHeight="1">
      <c r="B71" s="14" t="s">
        <v>75</v>
      </c>
      <c r="C71" s="65" t="s">
        <v>77</v>
      </c>
      <c r="D71" s="64">
        <f>'[2]budget2017-18(District)'!G4061</f>
        <v>0</v>
      </c>
      <c r="E71" s="64">
        <f>'[2]budget2017-18(District)'!J4061</f>
        <v>0</v>
      </c>
      <c r="F71" s="64">
        <f>'[2]budget2017-18(District)'!M4061</f>
        <v>0</v>
      </c>
      <c r="G71" s="64" t="e">
        <f>'[2]State Budget 2018-19(P)'!#REF!/100</f>
        <v>#REF!</v>
      </c>
      <c r="H71" s="64" t="e">
        <f>'[2]State Budget 2018-19(P)'!#REF!/100</f>
        <v>#REF!</v>
      </c>
      <c r="I71" s="64" t="e">
        <f>'[2]State Budget 2018-19(P)'!#REF!/100</f>
        <v>#REF!</v>
      </c>
      <c r="J71" s="64" t="e">
        <f>'[2]CSS Budget 2019-20(P)'!#REF!/100</f>
        <v>#REF!</v>
      </c>
      <c r="K71" s="64" t="e">
        <f>'[2]CSS Budget 2019-20(P)'!#REF!/100</f>
        <v>#REF!</v>
      </c>
      <c r="L71" s="64"/>
      <c r="M71" s="64"/>
      <c r="N71" s="64"/>
      <c r="O71" s="64"/>
      <c r="P71" s="24">
        <f>SUM(P5:P70)</f>
        <v>71091.801599999977</v>
      </c>
      <c r="Q71" s="24">
        <f t="shared" ref="Q71:R71" si="4">SUM(Q5:Q70)</f>
        <v>49637.056649999999</v>
      </c>
      <c r="R71" s="24">
        <f t="shared" si="4"/>
        <v>44549.497889999999</v>
      </c>
      <c r="S71" s="129">
        <f t="shared" si="2"/>
        <v>69.821070127444926</v>
      </c>
      <c r="T71" s="129">
        <f t="shared" si="3"/>
        <v>89.75048259635274</v>
      </c>
    </row>
    <row r="74" spans="2:20" ht="18">
      <c r="G74" s="64" t="e">
        <f>SUM(G5:G71)</f>
        <v>#REF!</v>
      </c>
      <c r="P74" s="63"/>
    </row>
    <row r="75" spans="2:20" ht="16.5" customHeight="1">
      <c r="G75" s="60">
        <v>-0.03</v>
      </c>
      <c r="J75" s="62"/>
      <c r="P75" s="60" t="s">
        <v>75</v>
      </c>
    </row>
    <row r="76" spans="2:20">
      <c r="D76" s="62"/>
      <c r="G76" s="60">
        <v>29916.73</v>
      </c>
      <c r="P76" s="61"/>
    </row>
  </sheetData>
  <mergeCells count="7">
    <mergeCell ref="B1:T1"/>
    <mergeCell ref="S2:T2"/>
    <mergeCell ref="D3:F3"/>
    <mergeCell ref="G3:I3"/>
    <mergeCell ref="J3:L3"/>
    <mergeCell ref="M3:O3"/>
    <mergeCell ref="C2:R2"/>
  </mergeCells>
  <printOptions horizontalCentered="1"/>
  <pageMargins left="0.118110236220472" right="0.118110236220472" top="0.15748031496063" bottom="0.196850393700787" header="0.31496062992126" footer="0.31496062992126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52"/>
  <sheetViews>
    <sheetView tabSelected="1" view="pageBreakPreview" topLeftCell="A17" zoomScaleSheetLayoutView="100" workbookViewId="0">
      <selection activeCell="D25" sqref="D25"/>
    </sheetView>
  </sheetViews>
  <sheetFormatPr defaultRowHeight="12.75"/>
  <cols>
    <col min="1" max="1" width="8" customWidth="1"/>
    <col min="2" max="2" width="57" customWidth="1"/>
    <col min="3" max="3" width="24.42578125" customWidth="1"/>
  </cols>
  <sheetData>
    <row r="1" spans="2:4" ht="26.25" customHeight="1">
      <c r="B1" s="159" t="s">
        <v>203</v>
      </c>
      <c r="C1" s="159"/>
      <c r="D1" s="159"/>
    </row>
    <row r="2" spans="2:4" ht="25.5" customHeight="1">
      <c r="B2" s="160" t="s">
        <v>204</v>
      </c>
      <c r="C2" s="160"/>
      <c r="D2" s="153"/>
    </row>
    <row r="3" spans="2:4" ht="29.25" customHeight="1">
      <c r="B3" s="161" t="s">
        <v>189</v>
      </c>
      <c r="C3" s="163" t="s">
        <v>191</v>
      </c>
      <c r="D3" s="203"/>
    </row>
    <row r="4" spans="2:4" ht="4.5" hidden="1" customHeight="1">
      <c r="B4" s="152"/>
      <c r="C4" s="151"/>
      <c r="D4" s="203"/>
    </row>
    <row r="5" spans="2:4" ht="24" customHeight="1">
      <c r="B5" s="162" t="s">
        <v>190</v>
      </c>
      <c r="C5" s="150">
        <v>71091.801600000006</v>
      </c>
      <c r="D5" s="203"/>
    </row>
    <row r="6" spans="2:4" ht="18">
      <c r="B6" s="155" t="s">
        <v>180</v>
      </c>
      <c r="C6" s="150">
        <v>49637.056649999999</v>
      </c>
      <c r="D6" s="203"/>
    </row>
    <row r="7" spans="2:4" ht="26.25" customHeight="1">
      <c r="B7" s="154" t="s">
        <v>181</v>
      </c>
      <c r="C7" s="150">
        <v>69.821070127444898</v>
      </c>
    </row>
    <row r="8" spans="2:4" ht="21.75" customHeight="1">
      <c r="B8" s="155" t="s">
        <v>182</v>
      </c>
      <c r="C8" s="150">
        <v>44549.497890000006</v>
      </c>
    </row>
    <row r="9" spans="2:4" ht="26.25" customHeight="1">
      <c r="B9" s="155" t="s">
        <v>183</v>
      </c>
      <c r="C9" s="150">
        <v>89.750482596352754</v>
      </c>
    </row>
    <row r="10" spans="2:4" ht="18">
      <c r="B10" s="156" t="s">
        <v>184</v>
      </c>
      <c r="C10" s="150" t="s">
        <v>75</v>
      </c>
    </row>
    <row r="11" spans="2:4" ht="24" customHeight="1">
      <c r="B11" s="157" t="s">
        <v>185</v>
      </c>
      <c r="C11" s="150">
        <v>733.72</v>
      </c>
    </row>
    <row r="12" spans="2:4" ht="20.25" customHeight="1">
      <c r="B12" s="155" t="s">
        <v>180</v>
      </c>
      <c r="C12" s="150">
        <v>733.72</v>
      </c>
    </row>
    <row r="13" spans="2:4" ht="25.5" customHeight="1">
      <c r="B13" s="154" t="s">
        <v>181</v>
      </c>
      <c r="C13" s="150">
        <v>100</v>
      </c>
    </row>
    <row r="14" spans="2:4" ht="22.5" customHeight="1">
      <c r="B14" s="155" t="s">
        <v>182</v>
      </c>
      <c r="C14" s="150">
        <v>732.1</v>
      </c>
    </row>
    <row r="15" spans="2:4" ht="21" customHeight="1">
      <c r="B15" s="155" t="s">
        <v>183</v>
      </c>
      <c r="C15" s="150">
        <v>99.779207327045739</v>
      </c>
    </row>
    <row r="16" spans="2:4" ht="18">
      <c r="B16" s="156" t="s">
        <v>186</v>
      </c>
      <c r="C16" s="150"/>
    </row>
    <row r="17" spans="2:3" ht="26.25" customHeight="1">
      <c r="B17" s="157" t="s">
        <v>185</v>
      </c>
      <c r="C17" s="150">
        <v>51515.116999999991</v>
      </c>
    </row>
    <row r="18" spans="2:3" ht="26.25" customHeight="1">
      <c r="B18" s="155" t="s">
        <v>180</v>
      </c>
      <c r="C18" s="150">
        <v>34885.595699999998</v>
      </c>
    </row>
    <row r="19" spans="2:3" ht="26.25" customHeight="1">
      <c r="B19" s="154" t="s">
        <v>181</v>
      </c>
      <c r="C19" s="150">
        <v>67.719142907119874</v>
      </c>
    </row>
    <row r="20" spans="2:3" ht="24.75" customHeight="1">
      <c r="B20" s="155" t="s">
        <v>182</v>
      </c>
      <c r="C20" s="150">
        <v>31872.836340000009</v>
      </c>
    </row>
    <row r="21" spans="2:3" ht="24" customHeight="1">
      <c r="B21" s="155" t="s">
        <v>183</v>
      </c>
      <c r="C21" s="150">
        <v>91.363887302059197</v>
      </c>
    </row>
    <row r="22" spans="2:3" ht="18">
      <c r="B22" s="156" t="s">
        <v>187</v>
      </c>
      <c r="C22" s="150"/>
    </row>
    <row r="23" spans="2:3" ht="24" customHeight="1">
      <c r="B23" s="157" t="s">
        <v>185</v>
      </c>
      <c r="C23" s="150">
        <v>17292.845600000001</v>
      </c>
    </row>
    <row r="24" spans="2:3" ht="25.5" customHeight="1">
      <c r="B24" s="155" t="s">
        <v>180</v>
      </c>
      <c r="C24" s="150">
        <v>13104.106249999997</v>
      </c>
    </row>
    <row r="25" spans="2:3" ht="26.25" customHeight="1">
      <c r="B25" s="154" t="s">
        <v>181</v>
      </c>
      <c r="C25" s="150">
        <v>75.77761666940458</v>
      </c>
    </row>
    <row r="26" spans="2:3" ht="23.25" customHeight="1">
      <c r="B26" s="155" t="s">
        <v>182</v>
      </c>
      <c r="C26" s="150">
        <v>11251.20485</v>
      </c>
    </row>
    <row r="27" spans="2:3" ht="28.5" customHeight="1">
      <c r="B27" s="155" t="s">
        <v>183</v>
      </c>
      <c r="C27" s="150">
        <v>85.860146700199437</v>
      </c>
    </row>
    <row r="28" spans="2:3" ht="20.25" customHeight="1">
      <c r="B28" s="158" t="s">
        <v>188</v>
      </c>
      <c r="C28" s="150"/>
    </row>
    <row r="29" spans="2:3" ht="21.75" customHeight="1">
      <c r="B29" s="157" t="s">
        <v>185</v>
      </c>
      <c r="C29" s="150">
        <v>1550.1190000000001</v>
      </c>
    </row>
    <row r="30" spans="2:3" ht="23.25" customHeight="1">
      <c r="B30" s="155" t="s">
        <v>180</v>
      </c>
      <c r="C30" s="150">
        <v>913.63470000000007</v>
      </c>
    </row>
    <row r="31" spans="2:3" ht="22.5" customHeight="1">
      <c r="B31" s="154" t="s">
        <v>181</v>
      </c>
      <c r="C31" s="150">
        <v>58.939649149516903</v>
      </c>
    </row>
    <row r="32" spans="2:3" ht="21.75" customHeight="1">
      <c r="B32" s="155" t="s">
        <v>182</v>
      </c>
      <c r="C32" s="150">
        <v>693.35670000000005</v>
      </c>
    </row>
    <row r="33" spans="2:3" ht="30.75" customHeight="1">
      <c r="B33" s="155" t="s">
        <v>183</v>
      </c>
      <c r="C33" s="150">
        <v>75.88992624732839</v>
      </c>
    </row>
    <row r="34" spans="2:3" ht="6.75" customHeight="1">
      <c r="B34" s="149"/>
    </row>
    <row r="35" spans="2:3" ht="20.25">
      <c r="B35" s="149"/>
    </row>
    <row r="36" spans="2:3" ht="20.25">
      <c r="B36" s="149"/>
    </row>
    <row r="37" spans="2:3" ht="20.25">
      <c r="B37" s="149"/>
    </row>
    <row r="38" spans="2:3" ht="20.25">
      <c r="B38" s="149"/>
    </row>
    <row r="39" spans="2:3" ht="20.25">
      <c r="B39" s="149"/>
    </row>
    <row r="40" spans="2:3" ht="20.25">
      <c r="B40" s="149"/>
    </row>
    <row r="41" spans="2:3" ht="20.25">
      <c r="B41" s="149"/>
    </row>
    <row r="42" spans="2:3" ht="20.25">
      <c r="B42" s="149"/>
    </row>
    <row r="43" spans="2:3" ht="20.25">
      <c r="B43" s="149"/>
    </row>
    <row r="44" spans="2:3" ht="20.25">
      <c r="B44" s="149"/>
    </row>
    <row r="45" spans="2:3" ht="20.25">
      <c r="B45" s="149"/>
    </row>
    <row r="46" spans="2:3" ht="20.25">
      <c r="B46" s="149"/>
    </row>
    <row r="47" spans="2:3" ht="20.25">
      <c r="B47" s="149"/>
    </row>
    <row r="48" spans="2:3" ht="20.25">
      <c r="B48" s="149"/>
    </row>
    <row r="49" spans="2:2" ht="20.25">
      <c r="B49" s="149"/>
    </row>
    <row r="50" spans="2:2" ht="20.25">
      <c r="B50" s="149"/>
    </row>
    <row r="51" spans="2:2" ht="20.25">
      <c r="B51" s="149"/>
    </row>
    <row r="52" spans="2:2" ht="20.25">
      <c r="B52" s="149"/>
    </row>
  </sheetData>
  <mergeCells count="1">
    <mergeCell ref="D3:D6"/>
  </mergeCells>
  <pageMargins left="0.45" right="0.45" top="0.2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EAP Short </vt:lpstr>
      <vt:lpstr>CSS </vt:lpstr>
      <vt:lpstr>state sector</vt:lpstr>
      <vt:lpstr>jilla sector</vt:lpstr>
      <vt:lpstr>Dept. wise</vt:lpstr>
      <vt:lpstr>Total Expenditure summary</vt:lpstr>
      <vt:lpstr>'CSS '!Print_Area</vt:lpstr>
      <vt:lpstr>'Dept. wise'!Print_Area</vt:lpstr>
      <vt:lpstr>'EAP Short '!Print_Area</vt:lpstr>
      <vt:lpstr>'jilla sector'!Print_Area</vt:lpstr>
      <vt:lpstr>'state sector'!Print_Area</vt:lpstr>
      <vt:lpstr>'Total Expenditure summary'!Print_Area</vt:lpstr>
      <vt:lpstr>'CSS '!Print_Titles</vt:lpstr>
      <vt:lpstr>'Dept. wise'!Print_Titles</vt:lpstr>
      <vt:lpstr>'EAP Short '!Print_Titles</vt:lpstr>
      <vt:lpstr>'state sector'!Print_Titles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2022-09-05T11:06:36Z</cp:lastPrinted>
  <dcterms:created xsi:type="dcterms:W3CDTF">2020-08-17T10:28:22Z</dcterms:created>
  <dcterms:modified xsi:type="dcterms:W3CDTF">2024-07-02T20:30:58Z</dcterms:modified>
</cp:coreProperties>
</file>