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35" yWindow="-30" windowWidth="19575" windowHeight="6600" activeTab="4"/>
  </bookViews>
  <sheets>
    <sheet name="EAP Short " sheetId="8" r:id="rId1"/>
    <sheet name="CSS " sheetId="4" r:id="rId2"/>
    <sheet name="state sector" sheetId="1" r:id="rId3"/>
    <sheet name="jilla sector" sheetId="3" r:id="rId4"/>
    <sheet name="Dept. wise" sheetId="5" r:id="rId5"/>
  </sheets>
  <externalReferences>
    <externalReference r:id="rId6"/>
    <externalReference r:id="rId7"/>
  </externalReferences>
  <definedNames>
    <definedName name="_xlnm._FilterDatabase" localSheetId="1" hidden="1">'CSS '!$C$4:$T$49</definedName>
    <definedName name="_xlnm.Print_Area" localSheetId="1">'CSS '!$A$1:$T$49</definedName>
    <definedName name="_xlnm.Print_Area" localSheetId="4">'Dept. wise'!$A$1:$T$71</definedName>
    <definedName name="_xlnm.Print_Area" localSheetId="0">'EAP Short '!$A$1:$K$26</definedName>
    <definedName name="_xlnm.Print_Area" localSheetId="3">'jilla sector'!$A$1:$G$19</definedName>
    <definedName name="_xlnm.Print_Area" localSheetId="2">'state sector'!$A$1:$U$70</definedName>
    <definedName name="_xlnm.Print_Titles" localSheetId="1">'CSS '!$1:$3</definedName>
    <definedName name="_xlnm.Print_Titles" localSheetId="4">'Dept. wise'!$1:$3</definedName>
    <definedName name="_xlnm.Print_Titles" localSheetId="0">'EAP Short '!$1:$6</definedName>
    <definedName name="_xlnm.Print_Titles" localSheetId="2">'state sector'!$1:$4</definedName>
  </definedNames>
  <calcPr calcId="125725"/>
</workbook>
</file>

<file path=xl/calcChain.xml><?xml version="1.0" encoding="utf-8"?>
<calcChain xmlns="http://schemas.openxmlformats.org/spreadsheetml/2006/main">
  <c r="D5" i="5"/>
  <c r="E5"/>
  <c r="F5"/>
  <c r="G5"/>
  <c r="H5"/>
  <c r="I5"/>
  <c r="J5"/>
  <c r="K5"/>
  <c r="L5"/>
  <c r="D6"/>
  <c r="E6"/>
  <c r="F6"/>
  <c r="G6"/>
  <c r="H6"/>
  <c r="I6"/>
  <c r="J6"/>
  <c r="K6"/>
  <c r="L6"/>
  <c r="D7"/>
  <c r="E7"/>
  <c r="F7"/>
  <c r="G7"/>
  <c r="H7"/>
  <c r="I7"/>
  <c r="J7"/>
  <c r="K7"/>
  <c r="L7"/>
  <c r="D8"/>
  <c r="E8"/>
  <c r="F8"/>
  <c r="G8"/>
  <c r="H8"/>
  <c r="I8"/>
  <c r="J8"/>
  <c r="K8"/>
  <c r="L8"/>
  <c r="D9"/>
  <c r="E9"/>
  <c r="F9"/>
  <c r="G9"/>
  <c r="H9"/>
  <c r="I9"/>
  <c r="J9"/>
  <c r="K9"/>
  <c r="L9"/>
  <c r="M9"/>
  <c r="N9"/>
  <c r="O9"/>
  <c r="D10"/>
  <c r="E10"/>
  <c r="F10"/>
  <c r="G10"/>
  <c r="H10"/>
  <c r="I10"/>
  <c r="J10"/>
  <c r="K10"/>
  <c r="L10"/>
  <c r="D11"/>
  <c r="E11"/>
  <c r="F11"/>
  <c r="G11"/>
  <c r="H11"/>
  <c r="I11"/>
  <c r="J11"/>
  <c r="K11"/>
  <c r="L11"/>
  <c r="D12"/>
  <c r="E12"/>
  <c r="F12"/>
  <c r="G12"/>
  <c r="H12"/>
  <c r="I12"/>
  <c r="J12"/>
  <c r="K12"/>
  <c r="L12"/>
  <c r="D13"/>
  <c r="E13"/>
  <c r="F13"/>
  <c r="G13"/>
  <c r="H13"/>
  <c r="I13"/>
  <c r="J13"/>
  <c r="K13"/>
  <c r="L13"/>
  <c r="M13"/>
  <c r="N13"/>
  <c r="O13"/>
  <c r="D14"/>
  <c r="E14"/>
  <c r="F14"/>
  <c r="G14"/>
  <c r="H14"/>
  <c r="I14"/>
  <c r="J14"/>
  <c r="K14"/>
  <c r="L14"/>
  <c r="D15"/>
  <c r="E15"/>
  <c r="F15"/>
  <c r="G15"/>
  <c r="H15"/>
  <c r="I15"/>
  <c r="J15"/>
  <c r="K15"/>
  <c r="L15"/>
  <c r="D16"/>
  <c r="E16"/>
  <c r="F16"/>
  <c r="G16"/>
  <c r="H16"/>
  <c r="I16"/>
  <c r="J16"/>
  <c r="K16"/>
  <c r="L16"/>
  <c r="M16"/>
  <c r="N16"/>
  <c r="O16"/>
  <c r="D17"/>
  <c r="E17"/>
  <c r="F17"/>
  <c r="G17"/>
  <c r="H17"/>
  <c r="I17"/>
  <c r="J17"/>
  <c r="K17"/>
  <c r="L17"/>
  <c r="D18"/>
  <c r="E18"/>
  <c r="F18"/>
  <c r="G18"/>
  <c r="H18"/>
  <c r="I18"/>
  <c r="J18"/>
  <c r="K18"/>
  <c r="L18"/>
  <c r="D19"/>
  <c r="E19"/>
  <c r="F19"/>
  <c r="G19"/>
  <c r="H19"/>
  <c r="I19"/>
  <c r="J19"/>
  <c r="K19"/>
  <c r="L19"/>
  <c r="D20"/>
  <c r="E20"/>
  <c r="F20"/>
  <c r="G20"/>
  <c r="H20"/>
  <c r="I20"/>
  <c r="J20"/>
  <c r="K20"/>
  <c r="L20"/>
  <c r="D21"/>
  <c r="E21"/>
  <c r="F21"/>
  <c r="G21"/>
  <c r="H21"/>
  <c r="I21"/>
  <c r="J21"/>
  <c r="K21"/>
  <c r="L21"/>
  <c r="M21"/>
  <c r="N21"/>
  <c r="O21"/>
  <c r="D22"/>
  <c r="E22"/>
  <c r="F22"/>
  <c r="G22"/>
  <c r="H22"/>
  <c r="I22"/>
  <c r="J22"/>
  <c r="K22"/>
  <c r="L22"/>
  <c r="D23"/>
  <c r="E23"/>
  <c r="F23"/>
  <c r="G23"/>
  <c r="H23"/>
  <c r="I23"/>
  <c r="J23"/>
  <c r="K23"/>
  <c r="L23"/>
  <c r="D24"/>
  <c r="E24"/>
  <c r="F24"/>
  <c r="G24"/>
  <c r="H24"/>
  <c r="I24"/>
  <c r="J24"/>
  <c r="K24"/>
  <c r="L24"/>
  <c r="D25"/>
  <c r="E25"/>
  <c r="F25"/>
  <c r="G25"/>
  <c r="H25"/>
  <c r="I25"/>
  <c r="J25"/>
  <c r="K25"/>
  <c r="L25"/>
  <c r="M25"/>
  <c r="N25"/>
  <c r="O25"/>
  <c r="D26"/>
  <c r="E26"/>
  <c r="F26"/>
  <c r="G26"/>
  <c r="H26"/>
  <c r="I26"/>
  <c r="J26"/>
  <c r="K26"/>
  <c r="L26"/>
  <c r="D27"/>
  <c r="E27"/>
  <c r="F27"/>
  <c r="G27"/>
  <c r="H27"/>
  <c r="I27"/>
  <c r="J27"/>
  <c r="K27"/>
  <c r="L27"/>
  <c r="D28"/>
  <c r="E28"/>
  <c r="F28"/>
  <c r="G28"/>
  <c r="H28"/>
  <c r="I28"/>
  <c r="J28"/>
  <c r="K28"/>
  <c r="L28"/>
  <c r="D29"/>
  <c r="E29"/>
  <c r="F29"/>
  <c r="G29"/>
  <c r="H29"/>
  <c r="I29"/>
  <c r="J29"/>
  <c r="K29"/>
  <c r="L29"/>
  <c r="D30"/>
  <c r="E30"/>
  <c r="F30"/>
  <c r="G30"/>
  <c r="H30"/>
  <c r="I30"/>
  <c r="J30"/>
  <c r="K30"/>
  <c r="L30"/>
  <c r="D31"/>
  <c r="E31"/>
  <c r="F31"/>
  <c r="G31"/>
  <c r="H31"/>
  <c r="I31"/>
  <c r="J31"/>
  <c r="K31"/>
  <c r="L31"/>
  <c r="M31"/>
  <c r="N31"/>
  <c r="O31"/>
  <c r="D32"/>
  <c r="E32"/>
  <c r="F32"/>
  <c r="G32"/>
  <c r="H32"/>
  <c r="I32"/>
  <c r="J32"/>
  <c r="K32"/>
  <c r="L32"/>
  <c r="D33"/>
  <c r="E33"/>
  <c r="F33"/>
  <c r="G33"/>
  <c r="H33"/>
  <c r="I33"/>
  <c r="J33"/>
  <c r="K33"/>
  <c r="L33"/>
  <c r="D34"/>
  <c r="E34"/>
  <c r="F34"/>
  <c r="G34"/>
  <c r="H34"/>
  <c r="I34"/>
  <c r="J34"/>
  <c r="K34"/>
  <c r="L34"/>
  <c r="D35"/>
  <c r="E35"/>
  <c r="F35"/>
  <c r="G35"/>
  <c r="H35"/>
  <c r="I35"/>
  <c r="J35"/>
  <c r="K35"/>
  <c r="L35"/>
  <c r="D36"/>
  <c r="E36"/>
  <c r="F36"/>
  <c r="G36"/>
  <c r="H36"/>
  <c r="I36"/>
  <c r="J36"/>
  <c r="K36"/>
  <c r="L36"/>
  <c r="D37"/>
  <c r="E37"/>
  <c r="F37"/>
  <c r="G37"/>
  <c r="H37"/>
  <c r="I37"/>
  <c r="J37"/>
  <c r="K37"/>
  <c r="L37"/>
  <c r="M37"/>
  <c r="N37"/>
  <c r="O37"/>
  <c r="D38"/>
  <c r="E38"/>
  <c r="F38"/>
  <c r="G38"/>
  <c r="H38"/>
  <c r="I38"/>
  <c r="J38"/>
  <c r="K38"/>
  <c r="L38"/>
  <c r="D39"/>
  <c r="E39"/>
  <c r="F39"/>
  <c r="G39"/>
  <c r="H39"/>
  <c r="I39"/>
  <c r="J39"/>
  <c r="K39"/>
  <c r="L39"/>
  <c r="D40"/>
  <c r="E40"/>
  <c r="F40"/>
  <c r="G40"/>
  <c r="H40"/>
  <c r="I40"/>
  <c r="J40"/>
  <c r="K40"/>
  <c r="L40"/>
  <c r="D41"/>
  <c r="E41"/>
  <c r="F41"/>
  <c r="G41"/>
  <c r="H41"/>
  <c r="I41"/>
  <c r="J41"/>
  <c r="K41"/>
  <c r="L41"/>
  <c r="M41"/>
  <c r="N41"/>
  <c r="O41"/>
  <c r="D42"/>
  <c r="E42"/>
  <c r="F42"/>
  <c r="G42"/>
  <c r="H42"/>
  <c r="I42"/>
  <c r="J42"/>
  <c r="K42"/>
  <c r="L42"/>
  <c r="D43"/>
  <c r="E43"/>
  <c r="F43"/>
  <c r="G43"/>
  <c r="H43"/>
  <c r="I43"/>
  <c r="J43"/>
  <c r="K43"/>
  <c r="L43"/>
  <c r="D44"/>
  <c r="E44"/>
  <c r="F44"/>
  <c r="G44"/>
  <c r="H44"/>
  <c r="I44"/>
  <c r="J44"/>
  <c r="K44"/>
  <c r="L44"/>
  <c r="D45"/>
  <c r="E45"/>
  <c r="F45"/>
  <c r="G45"/>
  <c r="H45"/>
  <c r="I45"/>
  <c r="J45"/>
  <c r="K45"/>
  <c r="L45"/>
  <c r="M45"/>
  <c r="N45"/>
  <c r="O45"/>
  <c r="D46"/>
  <c r="E46"/>
  <c r="F46"/>
  <c r="G46"/>
  <c r="H46"/>
  <c r="I46"/>
  <c r="J46"/>
  <c r="K46"/>
  <c r="L46"/>
  <c r="M46"/>
  <c r="N46"/>
  <c r="O46"/>
  <c r="D47"/>
  <c r="E47"/>
  <c r="F47"/>
  <c r="G47"/>
  <c r="H47"/>
  <c r="I47"/>
  <c r="J47"/>
  <c r="K47"/>
  <c r="L47"/>
  <c r="D48"/>
  <c r="E48"/>
  <c r="F48"/>
  <c r="G48"/>
  <c r="H48"/>
  <c r="I48"/>
  <c r="J48"/>
  <c r="K48"/>
  <c r="L48"/>
  <c r="D49"/>
  <c r="E49"/>
  <c r="F49"/>
  <c r="G49"/>
  <c r="H49"/>
  <c r="I49"/>
  <c r="J49"/>
  <c r="K49"/>
  <c r="L49"/>
  <c r="D50"/>
  <c r="E50"/>
  <c r="F50"/>
  <c r="G50"/>
  <c r="H50"/>
  <c r="I50"/>
  <c r="J50"/>
  <c r="K50"/>
  <c r="L50"/>
  <c r="D51"/>
  <c r="E51"/>
  <c r="F51"/>
  <c r="G51"/>
  <c r="H51"/>
  <c r="I51"/>
  <c r="J51"/>
  <c r="K51"/>
  <c r="L51"/>
  <c r="D52"/>
  <c r="E52"/>
  <c r="F52"/>
  <c r="G52"/>
  <c r="H52"/>
  <c r="I52"/>
  <c r="J52"/>
  <c r="K52"/>
  <c r="L52"/>
  <c r="D53"/>
  <c r="E53"/>
  <c r="F53"/>
  <c r="G53"/>
  <c r="H53"/>
  <c r="I53"/>
  <c r="J53"/>
  <c r="K53"/>
  <c r="L53"/>
  <c r="D54"/>
  <c r="E54"/>
  <c r="F54"/>
  <c r="G54"/>
  <c r="H54"/>
  <c r="I54"/>
  <c r="J54"/>
  <c r="K54"/>
  <c r="L54"/>
  <c r="D55"/>
  <c r="E55"/>
  <c r="F55"/>
  <c r="G55"/>
  <c r="H55"/>
  <c r="I55"/>
  <c r="J55"/>
  <c r="K55"/>
  <c r="L55"/>
  <c r="D56"/>
  <c r="E56"/>
  <c r="F56"/>
  <c r="G56"/>
  <c r="H56"/>
  <c r="I56"/>
  <c r="J56"/>
  <c r="K56"/>
  <c r="L56"/>
  <c r="D57"/>
  <c r="E57"/>
  <c r="F57"/>
  <c r="G57"/>
  <c r="H57"/>
  <c r="I57"/>
  <c r="J57"/>
  <c r="K57"/>
  <c r="L57"/>
  <c r="M57"/>
  <c r="N57"/>
  <c r="O57"/>
  <c r="D58"/>
  <c r="E58"/>
  <c r="F58"/>
  <c r="G58"/>
  <c r="H58"/>
  <c r="I58"/>
  <c r="J58"/>
  <c r="K58"/>
  <c r="L58"/>
  <c r="D59"/>
  <c r="E59"/>
  <c r="F59"/>
  <c r="G59"/>
  <c r="H59"/>
  <c r="I59"/>
  <c r="J59"/>
  <c r="K59"/>
  <c r="L59"/>
  <c r="D60"/>
  <c r="E60"/>
  <c r="F60"/>
  <c r="G60"/>
  <c r="H60"/>
  <c r="I60"/>
  <c r="J60"/>
  <c r="K60"/>
  <c r="L60"/>
  <c r="D61"/>
  <c r="E61"/>
  <c r="F61"/>
  <c r="G61"/>
  <c r="H61"/>
  <c r="I61"/>
  <c r="J61"/>
  <c r="K61"/>
  <c r="L61"/>
  <c r="D62"/>
  <c r="E62"/>
  <c r="F62"/>
  <c r="G62"/>
  <c r="H62"/>
  <c r="I62"/>
  <c r="J62"/>
  <c r="K62"/>
  <c r="L62"/>
  <c r="D63"/>
  <c r="E63"/>
  <c r="F63"/>
  <c r="G63"/>
  <c r="H63"/>
  <c r="I63"/>
  <c r="J63"/>
  <c r="K63"/>
  <c r="L63"/>
  <c r="D64"/>
  <c r="E64"/>
  <c r="F64"/>
  <c r="G64"/>
  <c r="H64"/>
  <c r="I64"/>
  <c r="J64"/>
  <c r="K64"/>
  <c r="D66"/>
  <c r="E66"/>
  <c r="F66"/>
  <c r="G66"/>
  <c r="H66"/>
  <c r="I66"/>
  <c r="J66"/>
  <c r="K66"/>
  <c r="D69"/>
  <c r="E69"/>
  <c r="F69"/>
  <c r="G69"/>
  <c r="H69"/>
  <c r="I69"/>
  <c r="J69"/>
  <c r="K69"/>
  <c r="D70"/>
  <c r="E70"/>
  <c r="F70"/>
  <c r="G70"/>
  <c r="H70"/>
  <c r="I70"/>
  <c r="J70"/>
  <c r="K70"/>
  <c r="D71"/>
  <c r="E71"/>
  <c r="F71"/>
  <c r="G71"/>
  <c r="H71"/>
  <c r="I71"/>
  <c r="J71"/>
  <c r="K71"/>
  <c r="G74" l="1"/>
  <c r="D5" i="4" l="1"/>
  <c r="E5"/>
  <c r="F5"/>
  <c r="G5"/>
  <c r="H5"/>
  <c r="I5"/>
  <c r="D6"/>
  <c r="E6"/>
  <c r="F6"/>
  <c r="G6"/>
  <c r="H6"/>
  <c r="I6"/>
  <c r="D7"/>
  <c r="E7"/>
  <c r="F7"/>
  <c r="G7"/>
  <c r="H7"/>
  <c r="I7"/>
  <c r="D8"/>
  <c r="E8"/>
  <c r="F8"/>
  <c r="G8"/>
  <c r="H8"/>
  <c r="I8"/>
  <c r="D9"/>
  <c r="E9"/>
  <c r="F9"/>
  <c r="G9"/>
  <c r="H9"/>
  <c r="I9"/>
  <c r="D10"/>
  <c r="E10"/>
  <c r="F10"/>
  <c r="G10"/>
  <c r="H10"/>
  <c r="I10"/>
  <c r="D11"/>
  <c r="E11"/>
  <c r="F11"/>
  <c r="G11"/>
  <c r="H11"/>
  <c r="I11"/>
  <c r="D12"/>
  <c r="E12"/>
  <c r="F12"/>
  <c r="G12"/>
  <c r="H12"/>
  <c r="I12"/>
  <c r="D13"/>
  <c r="E13"/>
  <c r="F13"/>
  <c r="G13"/>
  <c r="H13"/>
  <c r="I13"/>
  <c r="D15"/>
  <c r="E15"/>
  <c r="F15"/>
  <c r="G15"/>
  <c r="H15"/>
  <c r="I15"/>
  <c r="D16"/>
  <c r="E16"/>
  <c r="F16"/>
  <c r="G16"/>
  <c r="H16"/>
  <c r="I16"/>
  <c r="D20"/>
  <c r="E20"/>
  <c r="F20"/>
  <c r="G20"/>
  <c r="H20"/>
  <c r="I20"/>
  <c r="D22"/>
  <c r="E22"/>
  <c r="F22"/>
  <c r="G22"/>
  <c r="H22"/>
  <c r="I22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1"/>
  <c r="E31"/>
  <c r="F31"/>
  <c r="G31"/>
  <c r="H31"/>
  <c r="I31"/>
  <c r="D30"/>
  <c r="E30"/>
  <c r="F30"/>
  <c r="G30"/>
  <c r="H30"/>
  <c r="I30"/>
  <c r="D32"/>
  <c r="E32"/>
  <c r="F32"/>
  <c r="G32"/>
  <c r="H32"/>
  <c r="I32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7"/>
  <c r="E37"/>
  <c r="F37"/>
  <c r="G37"/>
  <c r="H37"/>
  <c r="I37"/>
  <c r="D38"/>
  <c r="E38"/>
  <c r="F38"/>
  <c r="G38"/>
  <c r="H38"/>
  <c r="I38"/>
  <c r="D39"/>
  <c r="E39"/>
  <c r="F39"/>
  <c r="G39"/>
  <c r="H39"/>
  <c r="I39"/>
  <c r="D40"/>
  <c r="E40"/>
  <c r="F40"/>
  <c r="G40"/>
  <c r="H40"/>
  <c r="I40"/>
  <c r="D42"/>
  <c r="E42"/>
  <c r="F42"/>
  <c r="G42"/>
  <c r="H42"/>
  <c r="I42"/>
  <c r="D43"/>
  <c r="E43"/>
  <c r="F43"/>
  <c r="G43"/>
  <c r="H43"/>
  <c r="I43"/>
  <c r="D44"/>
  <c r="E44"/>
  <c r="F44"/>
  <c r="G44"/>
  <c r="H44"/>
  <c r="I44"/>
  <c r="D45"/>
  <c r="E45"/>
  <c r="F45"/>
  <c r="G45"/>
  <c r="H45"/>
  <c r="I45"/>
  <c r="D46"/>
  <c r="E46"/>
  <c r="F46"/>
  <c r="G46"/>
  <c r="H46"/>
  <c r="I46"/>
  <c r="D47"/>
  <c r="E47"/>
  <c r="F47"/>
  <c r="G47"/>
  <c r="H47"/>
  <c r="I47"/>
  <c r="H49" l="1"/>
  <c r="G49"/>
  <c r="I49"/>
  <c r="E49"/>
  <c r="D49"/>
  <c r="F49"/>
  <c r="F6" i="3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D19"/>
  <c r="E19"/>
  <c r="G19" l="1"/>
  <c r="C19"/>
  <c r="F19" s="1"/>
  <c r="K70" i="1" l="1"/>
  <c r="J70"/>
  <c r="I70"/>
  <c r="H70"/>
  <c r="G70"/>
  <c r="F70"/>
  <c r="E70"/>
  <c r="D70"/>
  <c r="K69"/>
  <c r="J69"/>
  <c r="I69"/>
  <c r="H69"/>
  <c r="G69"/>
  <c r="F69"/>
  <c r="E69"/>
  <c r="D69"/>
  <c r="K66"/>
  <c r="J66"/>
  <c r="I66"/>
  <c r="H66"/>
  <c r="G66"/>
  <c r="F66"/>
  <c r="E66"/>
  <c r="D66"/>
  <c r="K64"/>
  <c r="J64"/>
  <c r="I64"/>
  <c r="H64"/>
  <c r="G64"/>
  <c r="F64"/>
  <c r="E64"/>
  <c r="D64"/>
  <c r="L63"/>
  <c r="K63"/>
  <c r="J63"/>
  <c r="I63"/>
  <c r="H63"/>
  <c r="G63"/>
  <c r="F63"/>
  <c r="E63"/>
  <c r="D63"/>
  <c r="L62"/>
  <c r="K62"/>
  <c r="J62"/>
  <c r="I62"/>
  <c r="H62"/>
  <c r="G62"/>
  <c r="F62"/>
  <c r="E62"/>
  <c r="D62"/>
  <c r="L61"/>
  <c r="K61"/>
  <c r="J61"/>
  <c r="I61"/>
  <c r="H61"/>
  <c r="G61"/>
  <c r="F61"/>
  <c r="E61"/>
  <c r="D61"/>
  <c r="L60"/>
  <c r="K60"/>
  <c r="J60"/>
  <c r="I60"/>
  <c r="H60"/>
  <c r="G60"/>
  <c r="F60"/>
  <c r="E60"/>
  <c r="D60"/>
  <c r="L59"/>
  <c r="K59"/>
  <c r="J59"/>
  <c r="I59"/>
  <c r="H59"/>
  <c r="G59"/>
  <c r="F59"/>
  <c r="E59"/>
  <c r="D59"/>
  <c r="L58"/>
  <c r="K58"/>
  <c r="J58"/>
  <c r="I58"/>
  <c r="H58"/>
  <c r="G58"/>
  <c r="F58"/>
  <c r="E58"/>
  <c r="D58"/>
  <c r="O57"/>
  <c r="N57"/>
  <c r="M57"/>
  <c r="L57"/>
  <c r="K57"/>
  <c r="J57"/>
  <c r="I57"/>
  <c r="H57"/>
  <c r="G57"/>
  <c r="F57"/>
  <c r="E57"/>
  <c r="D57"/>
  <c r="L56"/>
  <c r="K56"/>
  <c r="J56"/>
  <c r="I56"/>
  <c r="H56"/>
  <c r="G56"/>
  <c r="F56"/>
  <c r="E56"/>
  <c r="D56"/>
  <c r="L55"/>
  <c r="K55"/>
  <c r="J55"/>
  <c r="I55"/>
  <c r="H55"/>
  <c r="G55"/>
  <c r="F55"/>
  <c r="E55"/>
  <c r="D55"/>
  <c r="L54"/>
  <c r="K54"/>
  <c r="J54"/>
  <c r="I54"/>
  <c r="H54"/>
  <c r="G54"/>
  <c r="F54"/>
  <c r="E54"/>
  <c r="D54"/>
  <c r="L53"/>
  <c r="K53"/>
  <c r="J53"/>
  <c r="I53"/>
  <c r="H53"/>
  <c r="G53"/>
  <c r="F53"/>
  <c r="E53"/>
  <c r="D53"/>
  <c r="L52"/>
  <c r="K52"/>
  <c r="J52"/>
  <c r="I52"/>
  <c r="H52"/>
  <c r="G52"/>
  <c r="F52"/>
  <c r="E52"/>
  <c r="D52"/>
  <c r="L51"/>
  <c r="K51"/>
  <c r="J51"/>
  <c r="I51"/>
  <c r="H51"/>
  <c r="G51"/>
  <c r="F51"/>
  <c r="E51"/>
  <c r="D51"/>
  <c r="L50"/>
  <c r="K50"/>
  <c r="J50"/>
  <c r="I50"/>
  <c r="H50"/>
  <c r="G50"/>
  <c r="F50"/>
  <c r="E50"/>
  <c r="D50"/>
  <c r="L49"/>
  <c r="K49"/>
  <c r="J49"/>
  <c r="I49"/>
  <c r="H49"/>
  <c r="G49"/>
  <c r="F49"/>
  <c r="E49"/>
  <c r="D49"/>
  <c r="L48"/>
  <c r="K48"/>
  <c r="J48"/>
  <c r="I48"/>
  <c r="H48"/>
  <c r="G48"/>
  <c r="F48"/>
  <c r="E48"/>
  <c r="D48"/>
  <c r="L47"/>
  <c r="K47"/>
  <c r="J47"/>
  <c r="I47"/>
  <c r="H47"/>
  <c r="G47"/>
  <c r="F47"/>
  <c r="E47"/>
  <c r="D47"/>
  <c r="O46"/>
  <c r="N46"/>
  <c r="M46"/>
  <c r="L46"/>
  <c r="K46"/>
  <c r="J46"/>
  <c r="I46"/>
  <c r="H46"/>
  <c r="G46"/>
  <c r="F46"/>
  <c r="E46"/>
  <c r="D46"/>
  <c r="O45"/>
  <c r="N45"/>
  <c r="M45"/>
  <c r="L45"/>
  <c r="K45"/>
  <c r="J45"/>
  <c r="I45"/>
  <c r="H45"/>
  <c r="G45"/>
  <c r="F45"/>
  <c r="E45"/>
  <c r="D45"/>
  <c r="L44"/>
  <c r="K44"/>
  <c r="J44"/>
  <c r="I44"/>
  <c r="H44"/>
  <c r="G44"/>
  <c r="F44"/>
  <c r="E44"/>
  <c r="D44"/>
  <c r="L43"/>
  <c r="K43"/>
  <c r="J43"/>
  <c r="I43"/>
  <c r="H43"/>
  <c r="G43"/>
  <c r="F43"/>
  <c r="E43"/>
  <c r="D43"/>
  <c r="L42"/>
  <c r="K42"/>
  <c r="J42"/>
  <c r="I42"/>
  <c r="H42"/>
  <c r="G42"/>
  <c r="F42"/>
  <c r="E42"/>
  <c r="D42"/>
  <c r="O41"/>
  <c r="N41"/>
  <c r="M41"/>
  <c r="L41"/>
  <c r="K41"/>
  <c r="J41"/>
  <c r="I41"/>
  <c r="H41"/>
  <c r="G41"/>
  <c r="F41"/>
  <c r="E41"/>
  <c r="D41"/>
  <c r="L40"/>
  <c r="K40"/>
  <c r="J40"/>
  <c r="I40"/>
  <c r="H40"/>
  <c r="G40"/>
  <c r="F40"/>
  <c r="E40"/>
  <c r="D40"/>
  <c r="L38"/>
  <c r="K38"/>
  <c r="J38"/>
  <c r="I38"/>
  <c r="H38"/>
  <c r="G38"/>
  <c r="F38"/>
  <c r="E38"/>
  <c r="D38"/>
  <c r="L39"/>
  <c r="K39"/>
  <c r="J39"/>
  <c r="I39"/>
  <c r="H39"/>
  <c r="G39"/>
  <c r="F39"/>
  <c r="E39"/>
  <c r="D39"/>
  <c r="O37"/>
  <c r="N37"/>
  <c r="M37"/>
  <c r="L37"/>
  <c r="K37"/>
  <c r="J37"/>
  <c r="I37"/>
  <c r="H37"/>
  <c r="G37"/>
  <c r="F37"/>
  <c r="E37"/>
  <c r="D37"/>
  <c r="L36"/>
  <c r="K36"/>
  <c r="J36"/>
  <c r="I36"/>
  <c r="H36"/>
  <c r="G36"/>
  <c r="F36"/>
  <c r="E36"/>
  <c r="D36"/>
  <c r="L35"/>
  <c r="K35"/>
  <c r="J35"/>
  <c r="I35"/>
  <c r="H35"/>
  <c r="G35"/>
  <c r="F35"/>
  <c r="E35"/>
  <c r="D35"/>
  <c r="L34"/>
  <c r="K34"/>
  <c r="J34"/>
  <c r="I34"/>
  <c r="H34"/>
  <c r="G34"/>
  <c r="F34"/>
  <c r="E34"/>
  <c r="D34"/>
  <c r="L33"/>
  <c r="K33"/>
  <c r="J33"/>
  <c r="I33"/>
  <c r="H33"/>
  <c r="G33"/>
  <c r="F33"/>
  <c r="E33"/>
  <c r="D33"/>
  <c r="L32"/>
  <c r="K32"/>
  <c r="J32"/>
  <c r="I32"/>
  <c r="H32"/>
  <c r="G32"/>
  <c r="F32"/>
  <c r="E32"/>
  <c r="D32"/>
  <c r="O31"/>
  <c r="N31"/>
  <c r="M31"/>
  <c r="L31"/>
  <c r="K31"/>
  <c r="J31"/>
  <c r="I31"/>
  <c r="H31"/>
  <c r="G31"/>
  <c r="F31"/>
  <c r="E31"/>
  <c r="D31"/>
  <c r="L30"/>
  <c r="K30"/>
  <c r="J30"/>
  <c r="I30"/>
  <c r="H30"/>
  <c r="G30"/>
  <c r="F30"/>
  <c r="E30"/>
  <c r="D30"/>
  <c r="L29"/>
  <c r="K29"/>
  <c r="J29"/>
  <c r="I29"/>
  <c r="H29"/>
  <c r="G29"/>
  <c r="F29"/>
  <c r="E29"/>
  <c r="D29"/>
  <c r="L28"/>
  <c r="K28"/>
  <c r="J28"/>
  <c r="I28"/>
  <c r="H28"/>
  <c r="G28"/>
  <c r="F28"/>
  <c r="E28"/>
  <c r="D28"/>
  <c r="L27"/>
  <c r="K27"/>
  <c r="J27"/>
  <c r="I27"/>
  <c r="H27"/>
  <c r="G27"/>
  <c r="F27"/>
  <c r="E27"/>
  <c r="D27"/>
  <c r="L26"/>
  <c r="K26"/>
  <c r="J26"/>
  <c r="I26"/>
  <c r="H26"/>
  <c r="G26"/>
  <c r="F26"/>
  <c r="E26"/>
  <c r="D26"/>
  <c r="O25"/>
  <c r="N25"/>
  <c r="M25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L23"/>
  <c r="K23"/>
  <c r="J23"/>
  <c r="I23"/>
  <c r="H23"/>
  <c r="G23"/>
  <c r="F23"/>
  <c r="E23"/>
  <c r="D23"/>
  <c r="L22"/>
  <c r="K22"/>
  <c r="J22"/>
  <c r="I22"/>
  <c r="H22"/>
  <c r="G22"/>
  <c r="F22"/>
  <c r="E22"/>
  <c r="D22"/>
  <c r="O21"/>
  <c r="N21"/>
  <c r="M21"/>
  <c r="L21"/>
  <c r="K21"/>
  <c r="J21"/>
  <c r="I21"/>
  <c r="H21"/>
  <c r="G21"/>
  <c r="F21"/>
  <c r="E21"/>
  <c r="D21"/>
  <c r="L20"/>
  <c r="K20"/>
  <c r="J20"/>
  <c r="I20"/>
  <c r="H20"/>
  <c r="G20"/>
  <c r="F20"/>
  <c r="E20"/>
  <c r="D20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O16"/>
  <c r="N16"/>
  <c r="M16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14"/>
  <c r="K14"/>
  <c r="J14"/>
  <c r="I14"/>
  <c r="H14"/>
  <c r="G14"/>
  <c r="F14"/>
  <c r="E14"/>
  <c r="D14"/>
  <c r="O13"/>
  <c r="N13"/>
  <c r="M13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L11"/>
  <c r="K11"/>
  <c r="J11"/>
  <c r="I11"/>
  <c r="H11"/>
  <c r="G11"/>
  <c r="F11"/>
  <c r="E11"/>
  <c r="D11"/>
  <c r="L10"/>
  <c r="K10"/>
  <c r="J10"/>
  <c r="I10"/>
  <c r="H10"/>
  <c r="G10"/>
  <c r="F10"/>
  <c r="E10"/>
  <c r="D10"/>
  <c r="O9"/>
  <c r="N9"/>
  <c r="M9"/>
  <c r="L9"/>
  <c r="K9"/>
  <c r="J9"/>
  <c r="I9"/>
  <c r="H9"/>
  <c r="G9"/>
  <c r="F9"/>
  <c r="E9"/>
  <c r="D9"/>
  <c r="L8"/>
  <c r="K8"/>
  <c r="J8"/>
  <c r="I8"/>
  <c r="H8"/>
  <c r="G8"/>
  <c r="F8"/>
  <c r="E8"/>
  <c r="D8"/>
  <c r="L7"/>
  <c r="K7"/>
  <c r="J7"/>
  <c r="I7"/>
  <c r="H7"/>
  <c r="G7"/>
  <c r="F7"/>
  <c r="E7"/>
  <c r="D7"/>
  <c r="L6"/>
  <c r="K6"/>
  <c r="J6"/>
  <c r="I6"/>
  <c r="H6"/>
  <c r="G6"/>
  <c r="F6"/>
  <c r="E6"/>
  <c r="D6"/>
  <c r="L5"/>
  <c r="K5"/>
  <c r="J5"/>
  <c r="I5"/>
  <c r="H5"/>
  <c r="G5"/>
  <c r="F5"/>
  <c r="E5"/>
  <c r="D5"/>
  <c r="G73" l="1"/>
</calcChain>
</file>

<file path=xl/sharedStrings.xml><?xml version="1.0" encoding="utf-8"?>
<sst xmlns="http://schemas.openxmlformats.org/spreadsheetml/2006/main" count="347" uniqueCount="210">
  <si>
    <r>
      <rPr>
        <b/>
        <sz val="16"/>
        <rFont val="Mangal"/>
        <family val="1"/>
      </rPr>
      <t>(</t>
    </r>
    <r>
      <rPr>
        <b/>
        <sz val="16"/>
        <rFont val="Kruti Dev 010"/>
      </rPr>
      <t xml:space="preserve">धनराशि करोड़ </t>
    </r>
    <r>
      <rPr>
        <b/>
        <sz val="16"/>
        <rFont val="Rupee Foradian"/>
        <family val="2"/>
      </rPr>
      <t>`</t>
    </r>
    <r>
      <rPr>
        <b/>
        <sz val="16"/>
        <rFont val="Kruti Dev 010"/>
      </rPr>
      <t xml:space="preserve"> में</t>
    </r>
    <r>
      <rPr>
        <b/>
        <sz val="16"/>
        <rFont val="Mangal"/>
        <family val="1"/>
      </rPr>
      <t>)</t>
    </r>
  </si>
  <si>
    <t xml:space="preserve"> क्र0 सं0</t>
  </si>
  <si>
    <t>विभाग का नाम</t>
  </si>
  <si>
    <t xml:space="preserve">ctV </t>
  </si>
  <si>
    <t>Lohd`fr</t>
  </si>
  <si>
    <t>O;;</t>
  </si>
  <si>
    <t xml:space="preserve">बजट प्राविधान </t>
  </si>
  <si>
    <t xml:space="preserve">स्वीकृति  </t>
  </si>
  <si>
    <t>व्यय</t>
  </si>
  <si>
    <t xml:space="preserve">  बजट प्रावधान</t>
  </si>
  <si>
    <t>स्वीकृति</t>
  </si>
  <si>
    <t xml:space="preserve">     व्यय</t>
  </si>
  <si>
    <t>कुल बजट के सापेक्ष स्वीकृति का प्रतिशत</t>
  </si>
  <si>
    <t xml:space="preserve">कुल स्वीकृति के सापेक्ष व्यय का प्रतिशत
</t>
  </si>
  <si>
    <t>0</t>
  </si>
  <si>
    <t>कृषि विभाग</t>
  </si>
  <si>
    <t>कृषि अनुसन्धान</t>
  </si>
  <si>
    <t>गन्ना विभाग</t>
  </si>
  <si>
    <t>उद्यान एवं रेशम विभाग</t>
  </si>
  <si>
    <t>जलागम प्रबन्ध</t>
  </si>
  <si>
    <t>पशुपालन विभाग</t>
  </si>
  <si>
    <t>मत्स्य विभाग</t>
  </si>
  <si>
    <t>वन विभाग</t>
  </si>
  <si>
    <t>खाद्य एवं नागरिक आपूर्ति</t>
  </si>
  <si>
    <t>सहकारिता</t>
  </si>
  <si>
    <t>ग्राम्य विकास</t>
  </si>
  <si>
    <t>पंचायतीराज</t>
  </si>
  <si>
    <t>ग्रामीण निर्माण विभाग</t>
  </si>
  <si>
    <t>राजकीय सिंचाई</t>
  </si>
  <si>
    <t>लघु सिंचाई</t>
  </si>
  <si>
    <t>ऊर्जा विभाग</t>
  </si>
  <si>
    <t>उरेडा</t>
  </si>
  <si>
    <t>उद्योग</t>
  </si>
  <si>
    <t>नागरिक उड्डयन</t>
  </si>
  <si>
    <t>लोक निर्माण विभाग</t>
  </si>
  <si>
    <t>परिहवन</t>
  </si>
  <si>
    <t>सूचना प्रौद्योगिकी</t>
  </si>
  <si>
    <t>राज्य योजना आयोग</t>
  </si>
  <si>
    <t>अर्थ एवं संस्था विभाग</t>
  </si>
  <si>
    <t>पर्यटन विभाग</t>
  </si>
  <si>
    <t xml:space="preserve">प्रारम्भिक शिक्षा </t>
  </si>
  <si>
    <t>माध्यमिक शिक्षा</t>
  </si>
  <si>
    <t>उच्च शिक्षा</t>
  </si>
  <si>
    <t>संस्कृत शिक्षा</t>
  </si>
  <si>
    <t>भाषा विकास</t>
  </si>
  <si>
    <t>तकनीकी शिक्षा</t>
  </si>
  <si>
    <t>युवा कल्याण विभाग</t>
  </si>
  <si>
    <t>खेलकूद विभाग</t>
  </si>
  <si>
    <t xml:space="preserve">कला एवं संस्कृति </t>
  </si>
  <si>
    <t>चिकित्सा शिक्षा</t>
  </si>
  <si>
    <t xml:space="preserve">होम्योपैथिक </t>
  </si>
  <si>
    <t>आयुर्वैदिक</t>
  </si>
  <si>
    <t>पेयजल विभाग</t>
  </si>
  <si>
    <t>शहरी विकास</t>
  </si>
  <si>
    <t>आवास</t>
  </si>
  <si>
    <t>सूचना एवं लोक सम्पर्क विभाग</t>
  </si>
  <si>
    <t>समाज कल्याण</t>
  </si>
  <si>
    <t>अल्पसंख्ययक कल्याण</t>
  </si>
  <si>
    <t>सैनिक कल्याण</t>
  </si>
  <si>
    <t xml:space="preserve">महिला सशक्तिकरण एवं बाल विकास </t>
  </si>
  <si>
    <t>श्रम विभाग</t>
  </si>
  <si>
    <t>राजस्व विभाग</t>
  </si>
  <si>
    <t>न्याय विभाग</t>
  </si>
  <si>
    <t>आपदा प्रबन्धन</t>
  </si>
  <si>
    <t>पुलिस विभाग</t>
  </si>
  <si>
    <t>जेल विभाग</t>
  </si>
  <si>
    <t>होम गार्ड विभाग</t>
  </si>
  <si>
    <t>आबकारी विभाग</t>
  </si>
  <si>
    <t>निर्वाचन</t>
  </si>
  <si>
    <t>राज्यपाल सचिवालय</t>
  </si>
  <si>
    <t>विधान सभा</t>
  </si>
  <si>
    <t>सचिवालय प्रशासन</t>
  </si>
  <si>
    <t xml:space="preserve">राज्य सम्पति </t>
  </si>
  <si>
    <t>सामान्य प्रशासन</t>
  </si>
  <si>
    <t>कार्मिक विभाग</t>
  </si>
  <si>
    <t>वित्त विभाग</t>
  </si>
  <si>
    <t xml:space="preserve"> </t>
  </si>
  <si>
    <t>dqy ;ksx</t>
  </si>
  <si>
    <t>कुल योग</t>
  </si>
  <si>
    <t xml:space="preserve">वित्त विभाग </t>
  </si>
  <si>
    <t xml:space="preserve">सिंचाई विभाग </t>
  </si>
  <si>
    <t>उद्योग विभाग</t>
  </si>
  <si>
    <t>आपदा प्रबन्घन</t>
  </si>
  <si>
    <t xml:space="preserve">नगर विकास </t>
  </si>
  <si>
    <t>पेयजल</t>
  </si>
  <si>
    <t xml:space="preserve">चिकित्सा </t>
  </si>
  <si>
    <t xml:space="preserve">पर्यटन </t>
  </si>
  <si>
    <t xml:space="preserve">ऊर्जा </t>
  </si>
  <si>
    <t>एकीकृत आजीविका सहयोग परियोजना (आईफेड)</t>
  </si>
  <si>
    <t>ग्राम्य विकास विभाग</t>
  </si>
  <si>
    <t>जलागम प्रबन्धन</t>
  </si>
  <si>
    <t xml:space="preserve">                                                                                 ¼31 tqykbZ] 2017½</t>
  </si>
  <si>
    <t>3 izfr'kr dqy ctV dk Vh-,l-ih-</t>
  </si>
  <si>
    <t>19 izfr'kr dqy ctV dk ,l-lh-,l-ih-</t>
  </si>
  <si>
    <t>सेवायोजन एवं प्रशिक्षण विभाग</t>
  </si>
  <si>
    <t>महिला सशक्तिकरण एवं बाल विकास विभाग</t>
  </si>
  <si>
    <t>अल्पसंख्यक कल्याण</t>
  </si>
  <si>
    <t>आयुर्वैदिक एवं यूनानी सेवायें</t>
  </si>
  <si>
    <t>कला एवं संस्कृति विभाग</t>
  </si>
  <si>
    <t>खेलकूद</t>
  </si>
  <si>
    <t>युवा कल्याण</t>
  </si>
  <si>
    <t>प्रारम्भिक शिक्षा</t>
  </si>
  <si>
    <t>लघु सिंचाई विभाग</t>
  </si>
  <si>
    <r>
      <rPr>
        <b/>
        <sz val="16"/>
        <rFont val="Tiem"/>
      </rPr>
      <t xml:space="preserve">     </t>
    </r>
    <r>
      <rPr>
        <b/>
        <sz val="16"/>
        <rFont val="Kruti Dev 010"/>
      </rPr>
      <t>व्यय</t>
    </r>
  </si>
  <si>
    <r>
      <rPr>
        <b/>
        <sz val="16"/>
        <rFont val="Times New Roman"/>
        <family val="1"/>
      </rPr>
      <t xml:space="preserve">  </t>
    </r>
    <r>
      <rPr>
        <b/>
        <sz val="16"/>
        <rFont val="Kruti Dev 010"/>
      </rPr>
      <t>बजट प्रावधान</t>
    </r>
  </si>
  <si>
    <t xml:space="preserve">कार्मिक विभाग </t>
  </si>
  <si>
    <t xml:space="preserve">राज्य सम्पति विभाग </t>
  </si>
  <si>
    <t>राज्यपाल</t>
  </si>
  <si>
    <t>आवास विभाग</t>
  </si>
  <si>
    <t>होम्योपैथिक विभाग</t>
  </si>
  <si>
    <t>चिकित्सा शिक्षा विभाग</t>
  </si>
  <si>
    <t>तकनीकी शिक्षा विभाग</t>
  </si>
  <si>
    <t>भाषा विकास विभाग</t>
  </si>
  <si>
    <t>माध्यमिक शिक्षा विभाग</t>
  </si>
  <si>
    <t>प्रारम्भिक शिक्षा विभाग</t>
  </si>
  <si>
    <t>अर्थ एवं संख्या विभाग</t>
  </si>
  <si>
    <t>परिवहन</t>
  </si>
  <si>
    <t>लघु सिचाई विभाग</t>
  </si>
  <si>
    <t>पंचायतीराज विभाग</t>
  </si>
  <si>
    <t>खाद्य एवं नागरिक आपूर्ति विभाग</t>
  </si>
  <si>
    <t>ckg; lgk;frr</t>
  </si>
  <si>
    <t>dsUnziksf"kr</t>
  </si>
  <si>
    <t>jkT; lsDVj</t>
  </si>
  <si>
    <t>ftyk lsDVj</t>
  </si>
  <si>
    <t>जनपद का नाम</t>
  </si>
  <si>
    <t xml:space="preserve">बजट </t>
  </si>
  <si>
    <t xml:space="preserve">    स्वीकृति      </t>
  </si>
  <si>
    <t xml:space="preserve">बजट के सापेक्ष स्वीकृति का प्रतिशत </t>
  </si>
  <si>
    <t xml:space="preserve">स्वीकृति के सापेक्ष व्यय का प्रतिशत </t>
  </si>
  <si>
    <t>नैनीताल</t>
  </si>
  <si>
    <t xml:space="preserve">ऊधमसिंहनगर </t>
  </si>
  <si>
    <t xml:space="preserve">अल्मोडा </t>
  </si>
  <si>
    <t xml:space="preserve">पिथौरागढ </t>
  </si>
  <si>
    <t xml:space="preserve">बागेश्वर </t>
  </si>
  <si>
    <t xml:space="preserve">चम्पावत </t>
  </si>
  <si>
    <t xml:space="preserve">देहरादून </t>
  </si>
  <si>
    <t xml:space="preserve">पौडी गढवाल </t>
  </si>
  <si>
    <t xml:space="preserve">टिहरी गढवाल </t>
  </si>
  <si>
    <t xml:space="preserve">चमोली </t>
  </si>
  <si>
    <t xml:space="preserve">उत्तरकाशी </t>
  </si>
  <si>
    <t xml:space="preserve">रूद्रप्रयाग </t>
  </si>
  <si>
    <t xml:space="preserve">हरिद्वार </t>
  </si>
  <si>
    <t>योग</t>
  </si>
  <si>
    <r>
      <rPr>
        <b/>
        <sz val="12"/>
        <rFont val="Mangal"/>
        <family val="1"/>
      </rPr>
      <t>(</t>
    </r>
    <r>
      <rPr>
        <b/>
        <sz val="12"/>
        <rFont val="Kruti Dev 010"/>
      </rPr>
      <t xml:space="preserve">धनराशि करोड़ </t>
    </r>
    <r>
      <rPr>
        <b/>
        <sz val="12"/>
        <rFont val="Rupee Foradian"/>
        <family val="2"/>
      </rPr>
      <t>`</t>
    </r>
    <r>
      <rPr>
        <b/>
        <sz val="12"/>
        <rFont val="Kruti Dev 010"/>
      </rPr>
      <t xml:space="preserve"> में</t>
    </r>
    <r>
      <rPr>
        <b/>
        <sz val="12"/>
        <rFont val="Mangal"/>
        <family val="1"/>
      </rPr>
      <t>)</t>
    </r>
  </si>
  <si>
    <r>
      <t xml:space="preserve">/kujkf'k djksM+ </t>
    </r>
    <r>
      <rPr>
        <b/>
        <sz val="18"/>
        <color theme="1"/>
        <rFont val="Rupee Foradian"/>
        <family val="2"/>
      </rPr>
      <t>`</t>
    </r>
    <r>
      <rPr>
        <b/>
        <sz val="18"/>
        <color theme="1"/>
        <rFont val="Kruti Dev 010"/>
      </rPr>
      <t xml:space="preserve"> esa </t>
    </r>
  </si>
  <si>
    <t xml:space="preserve">चिकित्सा स्वास्थ्य एवं परिवार कल्याण </t>
  </si>
  <si>
    <t>जिला योजना</t>
  </si>
  <si>
    <t xml:space="preserve">विज्ञान प्रौद्योगिकी </t>
  </si>
  <si>
    <t xml:space="preserve">दुग्ध विकास </t>
  </si>
  <si>
    <t>दुग्ध विकास</t>
  </si>
  <si>
    <t xml:space="preserve">सूचना प्रौद्योगिकी </t>
  </si>
  <si>
    <t>कौशल विकास एवं सेवायोजन</t>
  </si>
  <si>
    <t>उत्तराखण्ड वन संसाधन प्रबन्धन परियो0 (जाईका वित्त पोषित)</t>
  </si>
  <si>
    <t xml:space="preserve">युवा कल्याण </t>
  </si>
  <si>
    <t xml:space="preserve">खेलकूद </t>
  </si>
  <si>
    <t>वित्तीय वर्ष 2021-22 में विभागवार बजट प्राविधान स्वीकृति एवं व्यय का विवरण।</t>
  </si>
  <si>
    <t xml:space="preserve">  वित्तीय वर्ष 2021-22 में राज्य सेक्टर के अन्तर्गत विभागवार वित्तीय प्रगति विवरण</t>
  </si>
  <si>
    <t xml:space="preserve">वित्तीय वर्ष 2021-22 में केन्द्र पोषित योजनाओं की विभागवार वित्तीय प्रगति विवरण </t>
  </si>
  <si>
    <t xml:space="preserve">वन एवं पर्यावरण </t>
  </si>
  <si>
    <t>वित्तीय वर्ष 2021-22 में जिला योजना सम्बन्धी प्रगति विवरण</t>
  </si>
  <si>
    <t xml:space="preserve">उरेडा </t>
  </si>
  <si>
    <t xml:space="preserve">परिवहन </t>
  </si>
  <si>
    <t xml:space="preserve">श्रम विभाग </t>
  </si>
  <si>
    <t xml:space="preserve">विज्ञान एवं प्रौद्योगिकी </t>
  </si>
  <si>
    <t>अर्थ एवं संख्या</t>
  </si>
  <si>
    <t xml:space="preserve">कौशल विकास </t>
  </si>
  <si>
    <t>उद्यान विभाग</t>
  </si>
  <si>
    <t>*</t>
  </si>
  <si>
    <t>&amp;</t>
  </si>
  <si>
    <t xml:space="preserve"> एडीबी0 विश्व बैक सहायतित योजना के निर्माण सुदृढीकरण</t>
  </si>
  <si>
    <t>उत्तराखण्ड औद्यानिकी विकास परियोजना ¼जाइका½</t>
  </si>
  <si>
    <t xml:space="preserve">उत्तराखण्ड लोक वित्तीय प्रबन्धन सुदृढ़ीकरण परियोजना ¼विश्व बैंक½
</t>
  </si>
  <si>
    <t xml:space="preserve">योजना का नाम       </t>
  </si>
  <si>
    <t xml:space="preserve">परियोजना अवधि </t>
  </si>
  <si>
    <t>परियोजना लागत</t>
  </si>
  <si>
    <t xml:space="preserve">  बजट प्राविधान</t>
  </si>
  <si>
    <t xml:space="preserve"> स्वीकृति</t>
  </si>
  <si>
    <t>बजट प्राविधान के सापेक्ष स्वीकृति का प्रतिशत</t>
  </si>
  <si>
    <t>स्वीकृति के सापेक्ष व्यय का प्रतिशत</t>
  </si>
  <si>
    <t xml:space="preserve">टिप्पणी </t>
  </si>
  <si>
    <r>
      <t xml:space="preserve">(धनराशि करोड़ </t>
    </r>
    <r>
      <rPr>
        <b/>
        <sz val="22"/>
        <rFont val="Rupee Foradian"/>
        <family val="2"/>
      </rPr>
      <t>`</t>
    </r>
    <r>
      <rPr>
        <b/>
        <sz val="22"/>
        <rFont val="Times New Roman"/>
        <family val="1"/>
      </rPr>
      <t xml:space="preserve"> में)</t>
    </r>
  </si>
  <si>
    <t xml:space="preserve">परियोजना संचालनाधीन </t>
  </si>
  <si>
    <t xml:space="preserve">परियोजना पूर्ण अवशेष कार्यों हेतु बजट प्राविधान </t>
  </si>
  <si>
    <t xml:space="preserve">परियोजना की प्रत्याशा में बजट प्राविधान </t>
  </si>
  <si>
    <t xml:space="preserve">वर्तमान वित्तीय वर्ष में 09 बाह्य सहायतित परियोजनायें संचालित की जा रही है।  </t>
  </si>
  <si>
    <t>जुलाई, 2014- 31 जनवरी, 2022</t>
  </si>
  <si>
    <t xml:space="preserve">मई, 2014- मार्च, 2026 </t>
  </si>
  <si>
    <t xml:space="preserve">जुलाई, 2013- सितम्बर, 2021 </t>
  </si>
  <si>
    <t>जुलाई, 2015- मार्च, 2021</t>
  </si>
  <si>
    <t>सितम्बर, 2015 -जून 2021</t>
  </si>
  <si>
    <t>मार्च, 2017 - सितम्बर, 2023</t>
  </si>
  <si>
    <t>मार्च, 2018 - दिसम्बर, 2023</t>
  </si>
  <si>
    <t>मार्च, 2019 - मार्च, 2022</t>
  </si>
  <si>
    <t>दिसम्बर, 2018 - जून 2033</t>
  </si>
  <si>
    <t>मार्च, 2019- जून, 2024</t>
  </si>
  <si>
    <r>
      <t xml:space="preserve">वित्तीय वर्ष </t>
    </r>
    <r>
      <rPr>
        <b/>
        <sz val="22"/>
        <rFont val="Mangal"/>
        <family val="1"/>
      </rPr>
      <t>2021-22</t>
    </r>
    <r>
      <rPr>
        <b/>
        <sz val="24"/>
        <rFont val="Mangal"/>
        <family val="1"/>
      </rPr>
      <t xml:space="preserve"> में वाह्य सहायतित योजनाओं ( EAP ) की वित्तीय प्रगति विवरण    </t>
    </r>
  </si>
  <si>
    <t>हैल्थ सिस्टम डेवलेपमेंट परियोजना (आई-डी-ए +___ विश्व बैंक)</t>
  </si>
  <si>
    <t xml:space="preserve">1) उत्तराखण्ड विकेन्द्रीकृत जलागम विकास परियोजना </t>
  </si>
  <si>
    <t xml:space="preserve"> 2) एकीकृत आजीविका सहयोग परियोजना (जलागम घटक)</t>
  </si>
  <si>
    <t xml:space="preserve"> पेयजल आपूर्ति एवं पर्यावरणीय स्वच्छता परियोजना (विश्व बैंक) </t>
  </si>
  <si>
    <t xml:space="preserve">बाँध पुनर्वास उन्नयन परियोजना (DRIP) (विश्व बैंक) </t>
  </si>
  <si>
    <t xml:space="preserve">  नगरीय अवस्थापना का सुदृढीकरण (ए0आई0आई0बी0) </t>
  </si>
  <si>
    <t xml:space="preserve">वर्क फोर्स डेवलेपमेंन्ट फार मार्डन इकोनोमी  (विश्व बैंक) </t>
  </si>
  <si>
    <t>जमरानी बांध परियोजना    (ए.डी.बी)</t>
  </si>
  <si>
    <t xml:space="preserve">तकनीकी सहायता एवं क्षमता विकास (विश्व बैंक) </t>
  </si>
  <si>
    <t>पर्यटन अवस्थापना निवेश विकास कार्यक्रम (ए.डी.बी)</t>
  </si>
  <si>
    <t>क्र. सं</t>
  </si>
  <si>
    <t xml:space="preserve"> (01 अप्रैल, 2021 से 31 मार्च, 2022 तक) </t>
  </si>
  <si>
    <t>(  01 अप्रैल, 2021 से 31 मार्च, 2022 तक )</t>
  </si>
  <si>
    <t xml:space="preserve">                          (01 अप्रैल, 2021 से 31 मार्च, 2022 तक)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</si>
</sst>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angal"/>
      <family val="1"/>
    </font>
    <font>
      <b/>
      <sz val="16"/>
      <name val="Kruti Dev 010"/>
    </font>
    <font>
      <b/>
      <sz val="16"/>
      <name val="Mangal"/>
      <family val="1"/>
    </font>
    <font>
      <b/>
      <sz val="16"/>
      <name val="Rupee Foradian"/>
      <family val="2"/>
    </font>
    <font>
      <b/>
      <sz val="14"/>
      <name val="Kruti Dev 010"/>
    </font>
    <font>
      <b/>
      <sz val="14"/>
      <color theme="1"/>
      <name val="Mangal"/>
      <family val="1"/>
    </font>
    <font>
      <b/>
      <sz val="14"/>
      <name val="Mangal"/>
      <family val="1"/>
    </font>
    <font>
      <sz val="12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8"/>
      <name val="Mangal"/>
      <family val="1"/>
    </font>
    <font>
      <b/>
      <sz val="16"/>
      <color indexed="8"/>
      <name val="Kruti Dev 010"/>
    </font>
    <font>
      <b/>
      <sz val="14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  <charset val="1"/>
    </font>
    <font>
      <sz val="15"/>
      <name val="Arial"/>
      <family val="2"/>
    </font>
    <font>
      <sz val="15"/>
      <name val="Kruti Dev 010"/>
    </font>
    <font>
      <b/>
      <sz val="22"/>
      <name val="Times New Roman"/>
      <family val="1"/>
    </font>
    <font>
      <b/>
      <sz val="20"/>
      <name val="Mangal"/>
      <family val="1"/>
    </font>
    <font>
      <sz val="22"/>
      <name val="Times New Roman"/>
      <family val="1"/>
    </font>
    <font>
      <b/>
      <sz val="18"/>
      <name val="Mangal"/>
      <family val="1"/>
    </font>
    <font>
      <b/>
      <sz val="20"/>
      <color theme="1"/>
      <name val="Mangal"/>
      <family val="1"/>
    </font>
    <font>
      <b/>
      <sz val="18"/>
      <color theme="1"/>
      <name val="Mangal"/>
      <family val="1"/>
    </font>
    <font>
      <b/>
      <sz val="20"/>
      <name val="Times New Roman"/>
      <family val="1"/>
    </font>
    <font>
      <sz val="22"/>
      <color theme="1"/>
      <name val="Times New Roman"/>
      <family val="1"/>
    </font>
    <font>
      <b/>
      <sz val="22"/>
      <name val="Mangal"/>
      <family val="1"/>
    </font>
    <font>
      <b/>
      <sz val="12"/>
      <name val="Kruti Dev 010"/>
    </font>
    <font>
      <b/>
      <sz val="17"/>
      <name val="Times New Roman"/>
      <family val="1"/>
    </font>
    <font>
      <b/>
      <sz val="22"/>
      <name val="Kruti Dev 010"/>
    </font>
    <font>
      <b/>
      <sz val="22"/>
      <name val="Rupee Foradian"/>
      <family val="2"/>
    </font>
    <font>
      <sz val="16"/>
      <color theme="1"/>
      <name val="Kruti Dev 010"/>
    </font>
    <font>
      <b/>
      <sz val="18"/>
      <color theme="1"/>
      <name val="Times New Roman"/>
      <family val="1"/>
    </font>
    <font>
      <b/>
      <sz val="20"/>
      <color theme="1"/>
      <name val="Kruti Dev 010"/>
    </font>
    <font>
      <sz val="18"/>
      <color theme="1"/>
      <name val="Kruti Dev 010"/>
    </font>
    <font>
      <sz val="18"/>
      <color theme="1"/>
      <name val="Times New Roman"/>
      <family val="1"/>
    </font>
    <font>
      <b/>
      <sz val="18"/>
      <name val="Arial"/>
      <family val="2"/>
    </font>
    <font>
      <b/>
      <sz val="14"/>
      <color indexed="8"/>
      <name val="Kruti Dev 010"/>
    </font>
    <font>
      <sz val="18"/>
      <color theme="1"/>
      <name val="Arial"/>
      <family val="2"/>
    </font>
    <font>
      <sz val="1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8"/>
      <color theme="1"/>
      <name val="Kruti Dev 010"/>
    </font>
    <font>
      <b/>
      <sz val="18"/>
      <name val="Kruti Dev 010"/>
    </font>
    <font>
      <b/>
      <sz val="16"/>
      <name val="Tiem"/>
    </font>
    <font>
      <b/>
      <sz val="16"/>
      <name val="Times New Roman"/>
      <family val="1"/>
    </font>
    <font>
      <b/>
      <sz val="18"/>
      <name val="Mangal"/>
      <family val="1"/>
    </font>
    <font>
      <sz val="10"/>
      <name val="Arial"/>
      <family val="2"/>
    </font>
    <font>
      <b/>
      <sz val="12"/>
      <color indexed="8"/>
      <name val="Mangal"/>
      <family val="1"/>
    </font>
    <font>
      <sz val="16"/>
      <name val="Times New Roman"/>
      <family val="1"/>
    </font>
    <font>
      <b/>
      <sz val="12"/>
      <name val="Mangal"/>
      <family val="1"/>
    </font>
    <font>
      <b/>
      <sz val="16"/>
      <color theme="1"/>
      <name val="Mangal"/>
      <family val="1"/>
    </font>
    <font>
      <b/>
      <sz val="14"/>
      <color theme="1"/>
      <name val="Kruti Dev 010"/>
    </font>
    <font>
      <b/>
      <sz val="12"/>
      <color theme="1"/>
      <name val="Kruti Dev 010"/>
    </font>
    <font>
      <b/>
      <sz val="16"/>
      <color theme="1"/>
      <name val="Times New Roman"/>
      <family val="1"/>
    </font>
    <font>
      <b/>
      <sz val="24"/>
      <name val="Times New Roman"/>
      <family val="1"/>
    </font>
    <font>
      <b/>
      <sz val="12"/>
      <color theme="1"/>
      <name val="Mangal"/>
      <family val="1"/>
    </font>
    <font>
      <b/>
      <sz val="12"/>
      <name val="Rupee Foradian"/>
      <family val="2"/>
    </font>
    <font>
      <b/>
      <sz val="14"/>
      <color theme="1"/>
      <name val="Mangal"/>
      <family val="1"/>
    </font>
    <font>
      <b/>
      <sz val="16"/>
      <color theme="1"/>
      <name val="Mangla"/>
    </font>
    <font>
      <b/>
      <sz val="18"/>
      <color theme="1"/>
      <name val="Rupee Foradian"/>
      <family val="2"/>
    </font>
    <font>
      <b/>
      <sz val="11"/>
      <name val="Mangal"/>
      <family val="1"/>
    </font>
    <font>
      <b/>
      <sz val="11"/>
      <color theme="1"/>
      <name val="Mangal"/>
      <family val="1"/>
    </font>
    <font>
      <b/>
      <sz val="18"/>
      <color theme="1"/>
      <name val="Arial"/>
      <family val="2"/>
    </font>
    <font>
      <b/>
      <sz val="20"/>
      <name val="Kruti Dev 010"/>
    </font>
    <font>
      <sz val="13"/>
      <name val="Times New Roman"/>
      <family val="1"/>
    </font>
    <font>
      <sz val="18"/>
      <name val="Times New Roman"/>
      <family val="1"/>
    </font>
    <font>
      <b/>
      <sz val="20"/>
      <color rgb="FFFF0000"/>
      <name val="Kruti Dev 010"/>
    </font>
    <font>
      <b/>
      <sz val="18"/>
      <name val="Times New Roman"/>
      <family val="1"/>
    </font>
    <font>
      <b/>
      <sz val="16"/>
      <color rgb="FF006600"/>
      <name val="Times New Roman"/>
      <family val="1"/>
    </font>
    <font>
      <sz val="15"/>
      <name val="Times New Roman"/>
      <family val="1"/>
    </font>
    <font>
      <b/>
      <sz val="20"/>
      <color rgb="FFFF0000"/>
      <name val="Times New Roman"/>
      <family val="1"/>
    </font>
    <font>
      <b/>
      <sz val="24"/>
      <name val="Mangal"/>
      <family val="1"/>
    </font>
    <font>
      <b/>
      <sz val="18"/>
      <color rgb="FFFF0000"/>
      <name val="Mangal"/>
      <family val="1"/>
    </font>
    <font>
      <b/>
      <sz val="20"/>
      <color rgb="FFFF0000"/>
      <name val="Mangal"/>
      <family val="1"/>
    </font>
    <font>
      <sz val="16"/>
      <name val="Mangal"/>
      <family val="1"/>
    </font>
    <font>
      <sz val="20"/>
      <name val="Mangal"/>
      <family val="1"/>
    </font>
    <font>
      <b/>
      <sz val="16"/>
      <name val="Arial"/>
      <family val="2"/>
    </font>
    <font>
      <b/>
      <sz val="20"/>
      <name val="Arial"/>
      <family val="2"/>
    </font>
    <font>
      <b/>
      <sz val="20"/>
      <color theme="1"/>
      <name val="Arial"/>
      <family val="2"/>
    </font>
    <font>
      <sz val="22"/>
      <color rgb="FF006600"/>
      <name val="Times New Roman"/>
      <family val="1"/>
    </font>
    <font>
      <b/>
      <sz val="22"/>
      <color rgb="FF0066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2" fillId="0" borderId="0"/>
    <xf numFmtId="0" fontId="1" fillId="0" borderId="0"/>
    <xf numFmtId="0" fontId="50" fillId="0" borderId="0"/>
  </cellStyleXfs>
  <cellXfs count="200">
    <xf numFmtId="0" fontId="0" fillId="0" borderId="0" xfId="0"/>
    <xf numFmtId="0" fontId="0" fillId="0" borderId="0" xfId="0" applyAlignment="1">
      <alignment horizontal="center"/>
    </xf>
    <xf numFmtId="0" fontId="7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 wrapText="1"/>
    </xf>
    <xf numFmtId="2" fontId="9" fillId="2" borderId="3" xfId="1" applyNumberFormat="1" applyFont="1" applyFill="1" applyBorder="1" applyAlignment="1">
      <alignment vertical="center" wrapText="1"/>
    </xf>
    <xf numFmtId="2" fontId="11" fillId="0" borderId="4" xfId="0" applyNumberFormat="1" applyFont="1" applyBorder="1" applyAlignment="1">
      <alignment horizontal="right"/>
    </xf>
    <xf numFmtId="0" fontId="10" fillId="0" borderId="4" xfId="1" applyNumberFormat="1" applyFont="1" applyFill="1" applyBorder="1" applyAlignment="1">
      <alignment horizontal="center" vertical="center" wrapText="1"/>
    </xf>
    <xf numFmtId="2" fontId="9" fillId="2" borderId="6" xfId="1" applyNumberFormat="1" applyFont="1" applyFill="1" applyBorder="1" applyAlignment="1">
      <alignment vertical="center" wrapText="1"/>
    </xf>
    <xf numFmtId="2" fontId="14" fillId="2" borderId="7" xfId="1" applyNumberFormat="1" applyFont="1" applyFill="1" applyBorder="1" applyAlignment="1">
      <alignment vertical="center" wrapText="1"/>
    </xf>
    <xf numFmtId="2" fontId="9" fillId="2" borderId="7" xfId="1" applyNumberFormat="1" applyFont="1" applyFill="1" applyBorder="1" applyAlignment="1">
      <alignment vertical="center" wrapText="1"/>
    </xf>
    <xf numFmtId="2" fontId="14" fillId="2" borderId="6" xfId="1" applyNumberFormat="1" applyFont="1" applyFill="1" applyBorder="1" applyAlignment="1">
      <alignment vertical="center" wrapText="1"/>
    </xf>
    <xf numFmtId="2" fontId="14" fillId="2" borderId="3" xfId="1" applyNumberFormat="1" applyFont="1" applyFill="1" applyBorder="1" applyAlignment="1">
      <alignment vertical="center" wrapText="1"/>
    </xf>
    <xf numFmtId="2" fontId="9" fillId="2" borderId="8" xfId="1" applyNumberFormat="1" applyFont="1" applyFill="1" applyBorder="1" applyAlignment="1">
      <alignment vertical="center" wrapText="1"/>
    </xf>
    <xf numFmtId="2" fontId="14" fillId="2" borderId="6" xfId="1" quotePrefix="1" applyNumberFormat="1" applyFont="1" applyFill="1" applyBorder="1" applyAlignment="1">
      <alignment vertical="center" wrapText="1"/>
    </xf>
    <xf numFmtId="2" fontId="14" fillId="2" borderId="8" xfId="1" applyNumberFormat="1" applyFont="1" applyFill="1" applyBorder="1" applyAlignment="1">
      <alignment vertical="center" wrapText="1"/>
    </xf>
    <xf numFmtId="2" fontId="15" fillId="2" borderId="8" xfId="1" applyNumberFormat="1" applyFont="1" applyFill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2" fontId="21" fillId="0" borderId="4" xfId="0" applyNumberFormat="1" applyFont="1" applyBorder="1" applyAlignment="1">
      <alignment horizontal="right" vertical="center"/>
    </xf>
    <xf numFmtId="0" fontId="22" fillId="0" borderId="4" xfId="0" applyFont="1" applyFill="1" applyBorder="1" applyAlignment="1">
      <alignment horizontal="center" vertical="center" wrapText="1"/>
    </xf>
    <xf numFmtId="2" fontId="23" fillId="0" borderId="4" xfId="0" applyNumberFormat="1" applyFont="1" applyBorder="1" applyAlignment="1">
      <alignment horizontal="right" vertical="center"/>
    </xf>
    <xf numFmtId="0" fontId="24" fillId="0" borderId="4" xfId="0" applyFont="1" applyFill="1" applyBorder="1" applyAlignment="1">
      <alignment horizontal="left" vertical="center" wrapText="1"/>
    </xf>
    <xf numFmtId="2" fontId="28" fillId="0" borderId="4" xfId="0" applyNumberFormat="1" applyFont="1" applyBorder="1" applyAlignment="1">
      <alignment horizontal="right" vertical="center"/>
    </xf>
    <xf numFmtId="0" fontId="24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0" fontId="0" fillId="0" borderId="0" xfId="0" applyBorder="1" applyAlignment="1"/>
    <xf numFmtId="0" fontId="31" fillId="0" borderId="1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1" fillId="0" borderId="0" xfId="5"/>
    <xf numFmtId="0" fontId="34" fillId="0" borderId="0" xfId="5" applyFont="1"/>
    <xf numFmtId="2" fontId="35" fillId="0" borderId="4" xfId="5" applyNumberFormat="1" applyFont="1" applyBorder="1" applyAlignment="1">
      <alignment horizontal="right" vertical="center"/>
    </xf>
    <xf numFmtId="0" fontId="36" fillId="0" borderId="4" xfId="5" applyFont="1" applyBorder="1" applyAlignment="1">
      <alignment horizontal="center" vertical="center"/>
    </xf>
    <xf numFmtId="0" fontId="37" fillId="0" borderId="4" xfId="5" applyFont="1" applyBorder="1"/>
    <xf numFmtId="2" fontId="38" fillId="0" borderId="4" xfId="5" applyNumberFormat="1" applyFont="1" applyBorder="1" applyAlignment="1">
      <alignment horizontal="right" vertical="center"/>
    </xf>
    <xf numFmtId="0" fontId="36" fillId="0" borderId="4" xfId="5" applyFont="1" applyBorder="1" applyAlignment="1">
      <alignment horizontal="center"/>
    </xf>
    <xf numFmtId="0" fontId="36" fillId="0" borderId="0" xfId="5" applyFont="1" applyBorder="1" applyAlignment="1">
      <alignment horizontal="center" vertical="center" wrapText="1"/>
    </xf>
    <xf numFmtId="2" fontId="0" fillId="0" borderId="0" xfId="0" applyNumberFormat="1"/>
    <xf numFmtId="2" fontId="39" fillId="0" borderId="4" xfId="0" applyNumberFormat="1" applyFon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40" fillId="2" borderId="4" xfId="1" applyNumberFormat="1" applyFont="1" applyFill="1" applyBorder="1" applyAlignment="1">
      <alignment horizontal="center" vertical="center" wrapText="1"/>
    </xf>
    <xf numFmtId="0" fontId="12" fillId="0" borderId="4" xfId="0" applyFont="1" applyBorder="1"/>
    <xf numFmtId="2" fontId="42" fillId="0" borderId="4" xfId="0" applyNumberFormat="1" applyFont="1" applyBorder="1" applyAlignment="1"/>
    <xf numFmtId="2" fontId="42" fillId="0" borderId="4" xfId="0" applyNumberFormat="1" applyFont="1" applyBorder="1" applyAlignment="1">
      <alignment horizontal="right"/>
    </xf>
    <xf numFmtId="2" fontId="3" fillId="2" borderId="4" xfId="1" applyNumberFormat="1" applyFont="1" applyFill="1" applyBorder="1" applyAlignment="1">
      <alignment vertical="center" wrapText="1"/>
    </xf>
    <xf numFmtId="0" fontId="43" fillId="0" borderId="4" xfId="1" applyNumberFormat="1" applyFont="1" applyFill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vertical="center" wrapText="1"/>
    </xf>
    <xf numFmtId="2" fontId="44" fillId="0" borderId="4" xfId="0" applyNumberFormat="1" applyFont="1" applyBorder="1" applyAlignment="1">
      <alignment horizontal="right"/>
    </xf>
    <xf numFmtId="2" fontId="42" fillId="0" borderId="4" xfId="0" applyNumberFormat="1" applyFont="1" applyBorder="1" applyAlignment="1">
      <alignment vertical="center"/>
    </xf>
    <xf numFmtId="2" fontId="42" fillId="0" borderId="4" xfId="0" applyNumberFormat="1" applyFont="1" applyBorder="1" applyAlignment="1">
      <alignment horizontal="right" vertical="center"/>
    </xf>
    <xf numFmtId="0" fontId="46" fillId="0" borderId="5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2" fontId="3" fillId="2" borderId="3" xfId="1" applyNumberFormat="1" applyFont="1" applyFill="1" applyBorder="1" applyAlignment="1">
      <alignment horizontal="center" vertical="center" wrapText="1"/>
    </xf>
    <xf numFmtId="0" fontId="49" fillId="0" borderId="2" xfId="0" applyFont="1" applyBorder="1" applyAlignment="1">
      <alignment vertical="center" wrapText="1"/>
    </xf>
    <xf numFmtId="2" fontId="27" fillId="0" borderId="4" xfId="0" applyNumberFormat="1" applyFont="1" applyBorder="1" applyAlignment="1">
      <alignment horizontal="right" vertical="center"/>
    </xf>
    <xf numFmtId="0" fontId="45" fillId="0" borderId="4" xfId="0" applyFont="1" applyBorder="1" applyAlignment="1">
      <alignment horizontal="center"/>
    </xf>
    <xf numFmtId="0" fontId="50" fillId="0" borderId="0" xfId="6"/>
    <xf numFmtId="2" fontId="50" fillId="0" borderId="0" xfId="6" applyNumberFormat="1"/>
    <xf numFmtId="2" fontId="50" fillId="0" borderId="0" xfId="6" applyNumberFormat="1" applyBorder="1" applyAlignment="1">
      <alignment horizontal="right"/>
    </xf>
    <xf numFmtId="2" fontId="16" fillId="0" borderId="4" xfId="6" applyNumberFormat="1" applyFont="1" applyBorder="1" applyAlignment="1">
      <alignment horizontal="right"/>
    </xf>
    <xf numFmtId="2" fontId="11" fillId="0" borderId="4" xfId="6" applyNumberFormat="1" applyFont="1" applyBorder="1" applyAlignment="1">
      <alignment horizontal="right"/>
    </xf>
    <xf numFmtId="2" fontId="40" fillId="2" borderId="8" xfId="1" applyNumberFormat="1" applyFont="1" applyFill="1" applyBorder="1" applyAlignment="1">
      <alignment horizontal="center" vertical="center" wrapText="1"/>
    </xf>
    <xf numFmtId="2" fontId="51" fillId="2" borderId="8" xfId="1" applyNumberFormat="1" applyFont="1" applyFill="1" applyBorder="1" applyAlignment="1">
      <alignment vertical="center" wrapText="1"/>
    </xf>
    <xf numFmtId="0" fontId="52" fillId="0" borderId="5" xfId="1" applyNumberFormat="1" applyFont="1" applyFill="1" applyBorder="1" applyAlignment="1">
      <alignment horizontal="center" vertical="center" wrapText="1"/>
    </xf>
    <xf numFmtId="0" fontId="52" fillId="0" borderId="4" xfId="1" applyNumberFormat="1" applyFont="1" applyFill="1" applyBorder="1" applyAlignment="1">
      <alignment horizontal="center" vertical="center" wrapText="1"/>
    </xf>
    <xf numFmtId="2" fontId="13" fillId="0" borderId="4" xfId="6" applyNumberFormat="1" applyFont="1" applyBorder="1" applyAlignment="1">
      <alignment vertical="center"/>
    </xf>
    <xf numFmtId="2" fontId="53" fillId="2" borderId="8" xfId="1" applyNumberFormat="1" applyFont="1" applyFill="1" applyBorder="1" applyAlignment="1">
      <alignment vertical="center" wrapText="1"/>
    </xf>
    <xf numFmtId="2" fontId="51" fillId="2" borderId="6" xfId="1" applyNumberFormat="1" applyFont="1" applyFill="1" applyBorder="1" applyAlignment="1">
      <alignment vertical="center" wrapText="1"/>
    </xf>
    <xf numFmtId="2" fontId="53" fillId="2" borderId="7" xfId="1" applyNumberFormat="1" applyFont="1" applyFill="1" applyBorder="1" applyAlignment="1">
      <alignment vertical="center" wrapText="1"/>
    </xf>
    <xf numFmtId="2" fontId="51" fillId="2" borderId="7" xfId="1" applyNumberFormat="1" applyFont="1" applyFill="1" applyBorder="1" applyAlignment="1">
      <alignment vertical="center" wrapText="1"/>
    </xf>
    <xf numFmtId="2" fontId="53" fillId="2" borderId="6" xfId="1" applyNumberFormat="1" applyFont="1" applyFill="1" applyBorder="1" applyAlignment="1">
      <alignment vertical="center" wrapText="1"/>
    </xf>
    <xf numFmtId="2" fontId="51" fillId="2" borderId="6" xfId="1" quotePrefix="1" applyNumberFormat="1" applyFont="1" applyFill="1" applyBorder="1" applyAlignment="1">
      <alignment vertical="center" wrapText="1"/>
    </xf>
    <xf numFmtId="2" fontId="53" fillId="2" borderId="3" xfId="1" applyNumberFormat="1" applyFont="1" applyFill="1" applyBorder="1" applyAlignment="1">
      <alignment vertical="center" wrapText="1"/>
    </xf>
    <xf numFmtId="2" fontId="51" fillId="2" borderId="3" xfId="1" applyNumberFormat="1" applyFont="1" applyFill="1" applyBorder="1" applyAlignment="1">
      <alignment vertical="center" wrapText="1"/>
    </xf>
    <xf numFmtId="2" fontId="51" fillId="2" borderId="4" xfId="1" applyNumberFormat="1" applyFont="1" applyFill="1" applyBorder="1" applyAlignment="1">
      <alignment vertical="center" wrapText="1"/>
    </xf>
    <xf numFmtId="0" fontId="54" fillId="0" borderId="5" xfId="6" applyFont="1" applyFill="1" applyBorder="1" applyAlignment="1">
      <alignment horizontal="center" vertical="center" wrapText="1"/>
    </xf>
    <xf numFmtId="0" fontId="54" fillId="0" borderId="10" xfId="6" applyFont="1" applyFill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4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/>
    </xf>
    <xf numFmtId="0" fontId="9" fillId="0" borderId="2" xfId="6" applyFont="1" applyBorder="1" applyAlignment="1">
      <alignment horizontal="center" vertical="center"/>
    </xf>
    <xf numFmtId="0" fontId="50" fillId="0" borderId="0" xfId="6" applyAlignment="1">
      <alignment horizontal="center"/>
    </xf>
    <xf numFmtId="0" fontId="55" fillId="0" borderId="4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57" fillId="0" borderId="4" xfId="5" applyFont="1" applyBorder="1" applyAlignment="1">
      <alignment horizontal="center"/>
    </xf>
    <xf numFmtId="0" fontId="59" fillId="0" borderId="4" xfId="6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vertical="center"/>
    </xf>
    <xf numFmtId="0" fontId="53" fillId="0" borderId="4" xfId="6" applyFont="1" applyBorder="1" applyAlignment="1">
      <alignment horizontal="center" vertical="center"/>
    </xf>
    <xf numFmtId="0" fontId="64" fillId="0" borderId="4" xfId="6" applyFont="1" applyBorder="1" applyAlignment="1">
      <alignment horizontal="center" vertical="center"/>
    </xf>
    <xf numFmtId="0" fontId="64" fillId="0" borderId="1" xfId="6" applyFont="1" applyBorder="1" applyAlignment="1">
      <alignment horizontal="center" vertical="center"/>
    </xf>
    <xf numFmtId="0" fontId="64" fillId="0" borderId="5" xfId="6" applyFont="1" applyBorder="1" applyAlignment="1">
      <alignment horizontal="center" vertical="center"/>
    </xf>
    <xf numFmtId="0" fontId="65" fillId="0" borderId="10" xfId="6" applyFont="1" applyFill="1" applyBorder="1" applyAlignment="1">
      <alignment horizontal="center" vertical="center" wrapText="1"/>
    </xf>
    <xf numFmtId="0" fontId="65" fillId="0" borderId="5" xfId="6" applyFont="1" applyFill="1" applyBorder="1" applyAlignment="1">
      <alignment horizontal="center" vertical="center" wrapText="1"/>
    </xf>
    <xf numFmtId="2" fontId="3" fillId="2" borderId="7" xfId="1" applyNumberFormat="1" applyFont="1" applyFill="1" applyBorder="1" applyAlignment="1">
      <alignment vertical="center" wrapText="1"/>
    </xf>
    <xf numFmtId="2" fontId="38" fillId="0" borderId="4" xfId="0" applyNumberFormat="1" applyFont="1" applyBorder="1" applyAlignment="1">
      <alignment horizontal="right" vertical="center"/>
    </xf>
    <xf numFmtId="0" fontId="22" fillId="0" borderId="4" xfId="0" applyFont="1" applyFill="1" applyBorder="1" applyAlignment="1">
      <alignment horizontal="left" vertical="center" wrapText="1"/>
    </xf>
    <xf numFmtId="2" fontId="3" fillId="2" borderId="6" xfId="1" applyNumberFormat="1" applyFont="1" applyFill="1" applyBorder="1" applyAlignment="1">
      <alignment vertical="center" wrapText="1"/>
    </xf>
    <xf numFmtId="2" fontId="14" fillId="2" borderId="4" xfId="1" applyNumberFormat="1" applyFont="1" applyFill="1" applyBorder="1" applyAlignment="1">
      <alignment vertical="center" wrapText="1"/>
    </xf>
    <xf numFmtId="2" fontId="44" fillId="0" borderId="0" xfId="0" applyNumberFormat="1" applyFont="1" applyBorder="1" applyAlignment="1">
      <alignment horizontal="right"/>
    </xf>
    <xf numFmtId="2" fontId="66" fillId="0" borderId="4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vertical="center"/>
    </xf>
    <xf numFmtId="2" fontId="5" fillId="2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19" fillId="0" borderId="4" xfId="0" applyFont="1" applyBorder="1" applyAlignment="1">
      <alignment vertical="top"/>
    </xf>
    <xf numFmtId="0" fontId="67" fillId="0" borderId="4" xfId="0" applyFont="1" applyFill="1" applyBorder="1" applyAlignment="1">
      <alignment horizontal="center" vertical="center" wrapText="1"/>
    </xf>
    <xf numFmtId="0" fontId="68" fillId="0" borderId="4" xfId="0" applyFont="1" applyFill="1" applyBorder="1" applyAlignment="1">
      <alignment horizontal="center" vertical="center"/>
    </xf>
    <xf numFmtId="0" fontId="46" fillId="0" borderId="4" xfId="0" applyFont="1" applyBorder="1" applyAlignment="1">
      <alignment vertical="top" wrapText="1"/>
    </xf>
    <xf numFmtId="0" fontId="67" fillId="0" borderId="4" xfId="0" applyFont="1" applyBorder="1" applyAlignment="1">
      <alignment horizontal="left" vertical="center" wrapText="1"/>
    </xf>
    <xf numFmtId="0" fontId="69" fillId="0" borderId="5" xfId="0" applyFont="1" applyFill="1" applyBorder="1" applyAlignment="1">
      <alignment horizontal="center" vertical="center"/>
    </xf>
    <xf numFmtId="2" fontId="70" fillId="2" borderId="4" xfId="1" applyNumberFormat="1" applyFont="1" applyFill="1" applyBorder="1" applyAlignment="1">
      <alignment vertical="center" wrapText="1"/>
    </xf>
    <xf numFmtId="0" fontId="70" fillId="0" borderId="4" xfId="0" applyFont="1" applyFill="1" applyBorder="1" applyAlignment="1">
      <alignment horizontal="left" vertical="center" wrapText="1"/>
    </xf>
    <xf numFmtId="0" fontId="69" fillId="0" borderId="4" xfId="0" applyFont="1" applyFill="1" applyBorder="1" applyAlignment="1">
      <alignment horizontal="center" vertical="center"/>
    </xf>
    <xf numFmtId="0" fontId="69" fillId="0" borderId="4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/>
    </xf>
    <xf numFmtId="2" fontId="46" fillId="2" borderId="2" xfId="1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54" fillId="0" borderId="2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2" fontId="46" fillId="2" borderId="4" xfId="1" applyNumberFormat="1" applyFont="1" applyFill="1" applyBorder="1" applyAlignment="1">
      <alignment horizontal="center" vertical="center" wrapText="1"/>
    </xf>
    <xf numFmtId="2" fontId="45" fillId="2" borderId="2" xfId="1" applyNumberFormat="1" applyFont="1" applyFill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/>
    </xf>
    <xf numFmtId="0" fontId="48" fillId="0" borderId="4" xfId="0" quotePrefix="1" applyFont="1" applyBorder="1" applyAlignment="1">
      <alignment horizontal="center" vertical="center"/>
    </xf>
    <xf numFmtId="0" fontId="72" fillId="0" borderId="4" xfId="0" quotePrefix="1" applyFont="1" applyBorder="1" applyAlignment="1">
      <alignment horizontal="center" vertical="center"/>
    </xf>
    <xf numFmtId="0" fontId="73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left" vertical="center" wrapText="1"/>
    </xf>
    <xf numFmtId="0" fontId="71" fillId="0" borderId="6" xfId="0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 wrapText="1"/>
    </xf>
    <xf numFmtId="0" fontId="74" fillId="0" borderId="4" xfId="0" applyFont="1" applyFill="1" applyBorder="1" applyAlignment="1">
      <alignment horizontal="left" vertical="center" wrapText="1"/>
    </xf>
    <xf numFmtId="2" fontId="74" fillId="2" borderId="4" xfId="1" applyNumberFormat="1" applyFont="1" applyFill="1" applyBorder="1" applyAlignment="1">
      <alignment vertical="center" wrapText="1"/>
    </xf>
    <xf numFmtId="2" fontId="58" fillId="3" borderId="4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4" fillId="3" borderId="4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76" fillId="0" borderId="4" xfId="0" applyFont="1" applyFill="1" applyBorder="1" applyAlignment="1">
      <alignment horizontal="left" vertical="center" wrapText="1"/>
    </xf>
    <xf numFmtId="0" fontId="77" fillId="0" borderId="4" xfId="0" applyFont="1" applyFill="1" applyBorder="1" applyAlignment="1">
      <alignment horizontal="left" vertical="center" wrapText="1"/>
    </xf>
    <xf numFmtId="2" fontId="22" fillId="2" borderId="4" xfId="1" applyNumberFormat="1" applyFont="1" applyFill="1" applyBorder="1" applyAlignment="1">
      <alignment vertical="center" wrapText="1"/>
    </xf>
    <xf numFmtId="2" fontId="77" fillId="2" borderId="4" xfId="1" applyNumberFormat="1" applyFont="1" applyFill="1" applyBorder="1" applyAlignment="1">
      <alignment vertical="center" wrapText="1"/>
    </xf>
    <xf numFmtId="0" fontId="78" fillId="0" borderId="4" xfId="0" applyFont="1" applyFill="1" applyBorder="1" applyAlignment="1">
      <alignment horizontal="center" vertical="center"/>
    </xf>
    <xf numFmtId="2" fontId="41" fillId="0" borderId="4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vertical="center"/>
    </xf>
    <xf numFmtId="2" fontId="80" fillId="0" borderId="4" xfId="0" applyNumberFormat="1" applyFont="1" applyBorder="1" applyAlignment="1">
      <alignment horizontal="right" vertical="center"/>
    </xf>
    <xf numFmtId="2" fontId="41" fillId="0" borderId="4" xfId="0" applyNumberFormat="1" applyFont="1" applyBorder="1" applyAlignment="1">
      <alignment horizontal="center"/>
    </xf>
    <xf numFmtId="2" fontId="81" fillId="0" borderId="4" xfId="0" applyNumberFormat="1" applyFont="1" applyBorder="1" applyAlignment="1">
      <alignment horizontal="right" vertical="center"/>
    </xf>
    <xf numFmtId="2" fontId="82" fillId="0" borderId="4" xfId="0" applyNumberFormat="1" applyFont="1" applyBorder="1" applyAlignment="1">
      <alignment horizontal="right" vertical="center"/>
    </xf>
    <xf numFmtId="2" fontId="83" fillId="0" borderId="4" xfId="0" applyNumberFormat="1" applyFont="1" applyBorder="1" applyAlignment="1">
      <alignment horizontal="right" vertical="center"/>
    </xf>
    <xf numFmtId="2" fontId="84" fillId="0" borderId="4" xfId="0" applyNumberFormat="1" applyFont="1" applyBorder="1" applyAlignment="1">
      <alignment horizontal="right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79" fillId="0" borderId="0" xfId="0" applyFont="1" applyAlignment="1">
      <alignment horizontal="left" vertical="top"/>
    </xf>
    <xf numFmtId="0" fontId="75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32" fillId="0" borderId="0" xfId="0" applyFont="1" applyFill="1" applyBorder="1" applyAlignment="1">
      <alignment horizontal="left" vertical="center" wrapText="1"/>
    </xf>
    <xf numFmtId="0" fontId="69" fillId="0" borderId="2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 wrapText="1"/>
    </xf>
    <xf numFmtId="0" fontId="61" fillId="0" borderId="0" xfId="5" applyFont="1" applyBorder="1" applyAlignment="1">
      <alignment horizontal="center" vertical="center" wrapText="1"/>
    </xf>
    <xf numFmtId="0" fontId="45" fillId="0" borderId="1" xfId="5" applyFont="1" applyBorder="1" applyAlignment="1">
      <alignment horizontal="right"/>
    </xf>
    <xf numFmtId="0" fontId="3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30" fillId="0" borderId="1" xfId="6" applyFont="1" applyBorder="1" applyAlignment="1">
      <alignment horizontal="center"/>
    </xf>
    <xf numFmtId="0" fontId="9" fillId="0" borderId="11" xfId="6" applyFont="1" applyBorder="1" applyAlignment="1">
      <alignment horizontal="center" vertical="center"/>
    </xf>
    <xf numFmtId="0" fontId="9" fillId="0" borderId="6" xfId="6" applyFont="1" applyBorder="1" applyAlignment="1">
      <alignment horizontal="center" vertical="center"/>
    </xf>
    <xf numFmtId="0" fontId="9" fillId="0" borderId="12" xfId="6" applyFont="1" applyBorder="1" applyAlignment="1">
      <alignment horizontal="center" vertical="center"/>
    </xf>
    <xf numFmtId="0" fontId="53" fillId="0" borderId="1" xfId="6" applyFont="1" applyBorder="1" applyAlignment="1">
      <alignment horizontal="center"/>
    </xf>
  </cellXfs>
  <cellStyles count="7">
    <cellStyle name="Comma 2" xfId="2"/>
    <cellStyle name="Excel Built-in Normal" xfId="3"/>
    <cellStyle name="Normal" xfId="0" builtinId="0"/>
    <cellStyle name="Normal 2" xfId="1"/>
    <cellStyle name="Normal 3" xfId="4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ning%20Data/MPR%202020-21/ju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ning%20Data/MPR%202020-21/MPR%20august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PFMS  (2)"/>
      <sheetName val="budget finance"/>
      <sheetName val="CSS Total Cm Dashboard (3)"/>
      <sheetName val="CSS Total Cm Dashboard (2)"/>
      <sheetName val="Treasury budget11 2017"/>
      <sheetName val="New EAP Project"/>
      <sheetName val="Mangal FontEAPCrore "/>
      <sheetName val="Total CM Dashboard"/>
      <sheetName val="sumary(CSS lakh)"/>
      <sheetName val="Treasury withdraw"/>
      <sheetName val="ShortSumaryEAPCrore"/>
      <sheetName val="shortSumaryDistrict Crore"/>
      <sheetName val="EAP October 2018 (2)"/>
      <sheetName val="EAP October 2018"/>
      <sheetName val="shortSumaryCSS crore"/>
      <sheetName val="sumaryEAPshort(lakh)"/>
      <sheetName val="sumaryEAP(lakh)"/>
      <sheetName val="CSS october 2018"/>
      <sheetName val="CSS Diff(Sumshort)"/>
      <sheetName val="State october 2018 (2)"/>
      <sheetName val="State October 2018"/>
      <sheetName val="sumaryEAP(Crore"/>
      <sheetName val="EAP mangal"/>
      <sheetName val="EAP Short (2)"/>
      <sheetName val="EAP Short"/>
      <sheetName val="sumaryEAPt(Crore)"/>
      <sheetName val="budget2018-19EAP(Scheme)"/>
      <sheetName val="CSS october 2018 (2)"/>
      <sheetName val="CSS PFMS details"/>
      <sheetName val="CSS PFMS "/>
      <sheetName val="main CSS scheme"/>
      <sheetName val=" scheme state. Css. EAP"/>
      <sheetName val="CSS Budget 2019-20(P)"/>
      <sheetName val="State Budget 2018-19(P)"/>
      <sheetName val="Total Budget summary (2)"/>
      <sheetName val="Total Budget summary"/>
      <sheetName val="state sector mangal"/>
      <sheetName val="Summary Stateshort"/>
      <sheetName val="CSS dept. yearwise"/>
      <sheetName val="CSS mangla (2)"/>
      <sheetName val="summary CSS short Cr"/>
      <sheetName val="Dept. wise mangal short (2)"/>
      <sheetName val="Dept. wise short"/>
      <sheetName val="diff.dept"/>
      <sheetName val="sumarytotal Depart."/>
      <sheetName val="Major Headwise hindi (2)"/>
      <sheetName val="Sector Crore"/>
      <sheetName val="sumary(MainCRORE)"/>
      <sheetName val="sumary(MainLakh)"/>
      <sheetName val="department name "/>
      <sheetName val="sumarytotDeptIndx"/>
      <sheetName val="budget2017-18(District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O14">
            <v>18916.740000000002</v>
          </cell>
          <cell r="R14">
            <v>3525.51</v>
          </cell>
          <cell r="AD14">
            <v>1184.95</v>
          </cell>
        </row>
        <row r="16">
          <cell r="O16">
            <v>11000.02</v>
          </cell>
          <cell r="R16">
            <v>0</v>
          </cell>
          <cell r="AD16">
            <v>0</v>
          </cell>
        </row>
        <row r="20">
          <cell r="O20">
            <v>7307</v>
          </cell>
          <cell r="R20">
            <v>0</v>
          </cell>
          <cell r="AD20">
            <v>0</v>
          </cell>
        </row>
        <row r="31">
          <cell r="O31">
            <v>19590</v>
          </cell>
          <cell r="R31">
            <v>0</v>
          </cell>
          <cell r="AD31">
            <v>0</v>
          </cell>
        </row>
        <row r="34">
          <cell r="O34">
            <v>1650</v>
          </cell>
          <cell r="R34">
            <v>0</v>
          </cell>
          <cell r="AD34">
            <v>0</v>
          </cell>
        </row>
        <row r="36">
          <cell r="O36">
            <v>11900</v>
          </cell>
          <cell r="R36">
            <v>0</v>
          </cell>
          <cell r="AD36">
            <v>0</v>
          </cell>
        </row>
        <row r="38">
          <cell r="O38">
            <v>6000</v>
          </cell>
          <cell r="R38">
            <v>950</v>
          </cell>
          <cell r="AD38">
            <v>950</v>
          </cell>
        </row>
        <row r="42">
          <cell r="O42">
            <v>21000</v>
          </cell>
          <cell r="R42">
            <v>0</v>
          </cell>
          <cell r="AD42">
            <v>0</v>
          </cell>
        </row>
        <row r="47">
          <cell r="O47">
            <v>12900</v>
          </cell>
          <cell r="R47">
            <v>0</v>
          </cell>
          <cell r="AD47">
            <v>0</v>
          </cell>
        </row>
        <row r="53">
          <cell r="O53">
            <v>31500</v>
          </cell>
          <cell r="R53">
            <v>0</v>
          </cell>
          <cell r="AD53">
            <v>0</v>
          </cell>
        </row>
      </sheetData>
      <sheetData sheetId="27"/>
      <sheetData sheetId="28"/>
      <sheetData sheetId="29"/>
      <sheetData sheetId="30"/>
      <sheetData sheetId="31"/>
      <sheetData sheetId="32">
        <row r="388">
          <cell r="H388">
            <v>4123.3</v>
          </cell>
        </row>
        <row r="445">
          <cell r="H445">
            <v>19154.63</v>
          </cell>
          <cell r="O445">
            <v>7999.81</v>
          </cell>
          <cell r="V445">
            <v>3606.2</v>
          </cell>
        </row>
        <row r="446">
          <cell r="H446">
            <v>8365.9000000000015</v>
          </cell>
          <cell r="O446">
            <v>0</v>
          </cell>
          <cell r="V446">
            <v>0</v>
          </cell>
        </row>
        <row r="447">
          <cell r="H447">
            <v>1800</v>
          </cell>
          <cell r="O447">
            <v>0</v>
          </cell>
          <cell r="V447">
            <v>0</v>
          </cell>
        </row>
        <row r="448">
          <cell r="H448">
            <v>2419.6900000000005</v>
          </cell>
          <cell r="O448">
            <v>25</v>
          </cell>
          <cell r="V448">
            <v>18.97</v>
          </cell>
        </row>
        <row r="449">
          <cell r="H449">
            <v>600</v>
          </cell>
          <cell r="O449">
            <v>260</v>
          </cell>
          <cell r="V449">
            <v>0</v>
          </cell>
        </row>
        <row r="450">
          <cell r="H450">
            <v>981.8</v>
          </cell>
          <cell r="O450">
            <v>0</v>
          </cell>
          <cell r="V450">
            <v>0</v>
          </cell>
        </row>
        <row r="451">
          <cell r="H451">
            <v>9663.07</v>
          </cell>
          <cell r="O451">
            <v>960.81000000000017</v>
          </cell>
          <cell r="V451">
            <v>0</v>
          </cell>
        </row>
        <row r="452">
          <cell r="H452">
            <v>650.02</v>
          </cell>
          <cell r="O452">
            <v>100</v>
          </cell>
          <cell r="V452">
            <v>0</v>
          </cell>
        </row>
        <row r="453">
          <cell r="H453">
            <v>145428.04999999999</v>
          </cell>
          <cell r="O453">
            <v>75195.94</v>
          </cell>
          <cell r="V453">
            <v>23047.26</v>
          </cell>
        </row>
        <row r="454">
          <cell r="H454">
            <v>1500</v>
          </cell>
          <cell r="O454">
            <v>0</v>
          </cell>
          <cell r="V454">
            <v>0</v>
          </cell>
        </row>
        <row r="455">
          <cell r="H455">
            <v>2500.0500000000002</v>
          </cell>
          <cell r="O455">
            <v>0</v>
          </cell>
          <cell r="V455">
            <v>0</v>
          </cell>
        </row>
        <row r="456">
          <cell r="H456">
            <v>6652.95</v>
          </cell>
          <cell r="O456">
            <v>26.19</v>
          </cell>
          <cell r="V456">
            <v>5.28</v>
          </cell>
        </row>
        <row r="457">
          <cell r="H457">
            <v>1000.01</v>
          </cell>
          <cell r="O457">
            <v>36.21</v>
          </cell>
          <cell r="V457">
            <v>36.21</v>
          </cell>
        </row>
        <row r="459">
          <cell r="H459">
            <v>14500.01</v>
          </cell>
          <cell r="O459">
            <v>1500</v>
          </cell>
          <cell r="V459">
            <v>461.12</v>
          </cell>
        </row>
        <row r="460">
          <cell r="H460">
            <v>200</v>
          </cell>
          <cell r="O460">
            <v>0</v>
          </cell>
          <cell r="V460">
            <v>0</v>
          </cell>
        </row>
        <row r="462">
          <cell r="H462">
            <v>5.16</v>
          </cell>
          <cell r="O462">
            <v>0</v>
          </cell>
          <cell r="V462">
            <v>0</v>
          </cell>
        </row>
        <row r="463">
          <cell r="H463">
            <v>16634.900000000001</v>
          </cell>
          <cell r="O463">
            <v>4985.93</v>
          </cell>
          <cell r="V463">
            <v>2930.15</v>
          </cell>
        </row>
        <row r="464">
          <cell r="H464">
            <v>105478.36</v>
          </cell>
          <cell r="O464">
            <v>39371.35</v>
          </cell>
          <cell r="V464">
            <v>15663.93</v>
          </cell>
        </row>
        <row r="465">
          <cell r="H465">
            <v>8750</v>
          </cell>
          <cell r="O465">
            <v>1314.1399999999999</v>
          </cell>
          <cell r="V465">
            <v>820.56999999999994</v>
          </cell>
        </row>
        <row r="466">
          <cell r="H466">
            <v>1932.09</v>
          </cell>
          <cell r="O466">
            <v>0</v>
          </cell>
          <cell r="V466">
            <v>0</v>
          </cell>
        </row>
        <row r="467">
          <cell r="H467">
            <v>1327.9</v>
          </cell>
          <cell r="O467">
            <v>9.6999999999999993</v>
          </cell>
          <cell r="V467">
            <v>3.45</v>
          </cell>
        </row>
        <row r="468">
          <cell r="H468">
            <v>4000</v>
          </cell>
          <cell r="O468">
            <v>0</v>
          </cell>
          <cell r="V468">
            <v>0</v>
          </cell>
        </row>
        <row r="469">
          <cell r="H469">
            <v>520.25</v>
          </cell>
          <cell r="O469">
            <v>20.25</v>
          </cell>
          <cell r="V469">
            <v>0</v>
          </cell>
        </row>
        <row r="470">
          <cell r="H470">
            <v>56319.439999999995</v>
          </cell>
          <cell r="O470">
            <v>42251.14</v>
          </cell>
          <cell r="V470">
            <v>29019.249999999996</v>
          </cell>
        </row>
        <row r="471">
          <cell r="H471">
            <v>6906.08</v>
          </cell>
          <cell r="O471">
            <v>713.16</v>
          </cell>
          <cell r="V471">
            <v>58.67</v>
          </cell>
        </row>
        <row r="472">
          <cell r="H472">
            <v>1000</v>
          </cell>
          <cell r="O472">
            <v>530.14</v>
          </cell>
          <cell r="V472">
            <v>530.14</v>
          </cell>
        </row>
        <row r="474">
          <cell r="H474">
            <v>22662.9</v>
          </cell>
          <cell r="O474">
            <v>5440.1500000000005</v>
          </cell>
          <cell r="V474">
            <v>0</v>
          </cell>
        </row>
        <row r="475">
          <cell r="H475">
            <v>58444.01</v>
          </cell>
          <cell r="O475">
            <v>7500</v>
          </cell>
          <cell r="V475">
            <v>7500</v>
          </cell>
        </row>
        <row r="481">
          <cell r="H481">
            <v>9959.23</v>
          </cell>
          <cell r="O481">
            <v>3885.9700000000003</v>
          </cell>
          <cell r="V481">
            <v>1758.99</v>
          </cell>
        </row>
        <row r="482">
          <cell r="H482">
            <v>2538.0300000000002</v>
          </cell>
          <cell r="O482">
            <v>58.4</v>
          </cell>
          <cell r="V482">
            <v>41.339999999999996</v>
          </cell>
        </row>
        <row r="483">
          <cell r="H483">
            <v>67818.94</v>
          </cell>
          <cell r="O483">
            <v>10493.05</v>
          </cell>
          <cell r="V483">
            <v>7645.2499999999991</v>
          </cell>
        </row>
        <row r="485">
          <cell r="H485">
            <v>22.01</v>
          </cell>
          <cell r="O485">
            <v>0</v>
          </cell>
          <cell r="V485">
            <v>0</v>
          </cell>
        </row>
        <row r="486">
          <cell r="H486">
            <v>2042.3400000000001</v>
          </cell>
          <cell r="O486">
            <v>22.36</v>
          </cell>
          <cell r="V486">
            <v>7.19</v>
          </cell>
        </row>
        <row r="487">
          <cell r="O487">
            <v>123.3</v>
          </cell>
          <cell r="V487">
            <v>47.71</v>
          </cell>
        </row>
        <row r="488">
          <cell r="H488">
            <v>47150</v>
          </cell>
          <cell r="O488">
            <v>25183.31</v>
          </cell>
          <cell r="V488">
            <v>0</v>
          </cell>
        </row>
        <row r="489">
          <cell r="H489">
            <v>1650.12</v>
          </cell>
          <cell r="O489">
            <v>93.5</v>
          </cell>
          <cell r="V489">
            <v>0</v>
          </cell>
        </row>
        <row r="490">
          <cell r="H490">
            <v>4001.04</v>
          </cell>
          <cell r="O490">
            <v>1816.3599999999997</v>
          </cell>
          <cell r="V490">
            <v>242.66</v>
          </cell>
        </row>
      </sheetData>
      <sheetData sheetId="33">
        <row r="32">
          <cell r="M32">
            <v>2971.06</v>
          </cell>
        </row>
        <row r="1596">
          <cell r="G1596">
            <v>19999.980000000003</v>
          </cell>
          <cell r="J1596">
            <v>6980.57</v>
          </cell>
          <cell r="M1596">
            <v>2971.06</v>
          </cell>
        </row>
        <row r="1597">
          <cell r="G1597">
            <v>28385.059999999998</v>
          </cell>
          <cell r="J1597">
            <v>10497.4</v>
          </cell>
          <cell r="M1597">
            <v>6743.75</v>
          </cell>
        </row>
        <row r="1598">
          <cell r="G1598">
            <v>26728.989999999991</v>
          </cell>
          <cell r="J1598">
            <v>1200.97</v>
          </cell>
          <cell r="M1598">
            <v>496.36</v>
          </cell>
        </row>
        <row r="1599">
          <cell r="G1599">
            <v>33456.399999999994</v>
          </cell>
          <cell r="J1599">
            <v>10868.610000000002</v>
          </cell>
          <cell r="M1599">
            <v>3754.83</v>
          </cell>
        </row>
        <row r="1600">
          <cell r="G1600">
            <v>99.1</v>
          </cell>
          <cell r="J1600">
            <v>45.7</v>
          </cell>
          <cell r="M1600">
            <v>11.24</v>
          </cell>
        </row>
        <row r="1601">
          <cell r="G1601">
            <v>30231.74</v>
          </cell>
          <cell r="J1601">
            <v>23409.040000000001</v>
          </cell>
          <cell r="M1601">
            <v>4887.57</v>
          </cell>
        </row>
        <row r="1602">
          <cell r="G1602">
            <v>6911.08</v>
          </cell>
          <cell r="J1602">
            <v>0</v>
          </cell>
          <cell r="M1602">
            <v>0</v>
          </cell>
        </row>
        <row r="1603">
          <cell r="G1603">
            <v>2452.0699999999997</v>
          </cell>
          <cell r="J1603">
            <v>559.14</v>
          </cell>
          <cell r="M1603">
            <v>228.91</v>
          </cell>
        </row>
        <row r="1604">
          <cell r="G1604">
            <v>92969.59</v>
          </cell>
          <cell r="J1604">
            <v>25195.43</v>
          </cell>
          <cell r="M1604">
            <v>9468.239999999998</v>
          </cell>
        </row>
        <row r="1605">
          <cell r="G1605">
            <v>22799.140000000003</v>
          </cell>
          <cell r="J1605">
            <v>2936.66</v>
          </cell>
          <cell r="M1605">
            <v>1164.23</v>
          </cell>
        </row>
        <row r="1606">
          <cell r="G1606">
            <v>17732.669999999998</v>
          </cell>
          <cell r="J1606">
            <v>1924.2</v>
          </cell>
          <cell r="M1606">
            <v>832.66</v>
          </cell>
        </row>
        <row r="1607">
          <cell r="G1607">
            <v>80548.009999999995</v>
          </cell>
          <cell r="J1607">
            <v>13575.83</v>
          </cell>
          <cell r="M1607">
            <v>5563.03</v>
          </cell>
        </row>
        <row r="1608">
          <cell r="G1608">
            <v>7885.29</v>
          </cell>
          <cell r="J1608">
            <v>3799.54</v>
          </cell>
          <cell r="M1608">
            <v>2013.17</v>
          </cell>
        </row>
        <row r="1609">
          <cell r="G1609">
            <v>11078.79</v>
          </cell>
          <cell r="J1609">
            <v>5414.52</v>
          </cell>
          <cell r="M1609">
            <v>1198.1400000000001</v>
          </cell>
        </row>
        <row r="1610">
          <cell r="G1610">
            <v>113386.99</v>
          </cell>
          <cell r="J1610">
            <v>33102.339999999997</v>
          </cell>
          <cell r="M1610">
            <v>4269.5</v>
          </cell>
        </row>
        <row r="1611">
          <cell r="G1611">
            <v>6906.1299999999992</v>
          </cell>
          <cell r="J1611">
            <v>1873.73</v>
          </cell>
          <cell r="M1611">
            <v>710.87</v>
          </cell>
        </row>
        <row r="1612">
          <cell r="G1612">
            <v>18929.04</v>
          </cell>
          <cell r="J1612">
            <v>0</v>
          </cell>
          <cell r="M1612">
            <v>0</v>
          </cell>
        </row>
        <row r="1613">
          <cell r="G1613">
            <v>1407.17</v>
          </cell>
          <cell r="J1613">
            <v>131.33000000000001</v>
          </cell>
          <cell r="M1613">
            <v>131.33000000000001</v>
          </cell>
        </row>
        <row r="1614">
          <cell r="G1614">
            <v>36260.25</v>
          </cell>
          <cell r="J1614">
            <v>7097.77</v>
          </cell>
          <cell r="M1614">
            <v>3492.4300000000003</v>
          </cell>
        </row>
        <row r="1615">
          <cell r="G1615">
            <v>32752.55</v>
          </cell>
          <cell r="J1615">
            <v>397.53999999999996</v>
          </cell>
          <cell r="M1615">
            <v>272.63</v>
          </cell>
        </row>
        <row r="1616">
          <cell r="G1616">
            <v>201555.65</v>
          </cell>
          <cell r="J1616">
            <v>62742.44</v>
          </cell>
          <cell r="M1616">
            <v>21696.21</v>
          </cell>
        </row>
        <row r="1617">
          <cell r="G1617">
            <v>26304.63</v>
          </cell>
          <cell r="J1617">
            <v>3915.54</v>
          </cell>
          <cell r="M1617">
            <v>2546.9</v>
          </cell>
        </row>
        <row r="1618">
          <cell r="G1618">
            <v>2470.02</v>
          </cell>
          <cell r="J1618">
            <v>150</v>
          </cell>
          <cell r="M1618">
            <v>50.12</v>
          </cell>
        </row>
        <row r="1619">
          <cell r="G1619">
            <v>2117</v>
          </cell>
          <cell r="J1619">
            <v>115.31</v>
          </cell>
          <cell r="M1619">
            <v>15.48</v>
          </cell>
        </row>
        <row r="1620">
          <cell r="G1620">
            <v>1389.89</v>
          </cell>
          <cell r="J1620">
            <v>544.25</v>
          </cell>
          <cell r="M1620">
            <v>156.17000000000002</v>
          </cell>
        </row>
        <row r="1621">
          <cell r="G1621">
            <v>2582.58</v>
          </cell>
          <cell r="J1621">
            <v>1148.0400000000002</v>
          </cell>
          <cell r="M1621">
            <v>411.92</v>
          </cell>
        </row>
        <row r="1622">
          <cell r="G1622">
            <v>17590.079999999998</v>
          </cell>
          <cell r="J1622">
            <v>2017.3300000000002</v>
          </cell>
          <cell r="M1622">
            <v>608.08000000000004</v>
          </cell>
        </row>
        <row r="1623">
          <cell r="G1623">
            <v>303003.28000000003</v>
          </cell>
          <cell r="J1623">
            <v>139676.37</v>
          </cell>
          <cell r="M1623">
            <v>75766.17</v>
          </cell>
        </row>
        <row r="1624">
          <cell r="G1624">
            <v>390086.29</v>
          </cell>
          <cell r="J1624">
            <v>176776.47999999998</v>
          </cell>
          <cell r="M1624">
            <v>79603.780000000013</v>
          </cell>
        </row>
        <row r="1625">
          <cell r="G1625">
            <v>52870.570000000014</v>
          </cell>
          <cell r="J1625">
            <v>23884.36</v>
          </cell>
          <cell r="M1625">
            <v>10884.44</v>
          </cell>
        </row>
        <row r="1626">
          <cell r="G1626">
            <v>4581.74</v>
          </cell>
          <cell r="J1626">
            <v>998.96000000000015</v>
          </cell>
          <cell r="M1626">
            <v>605.27</v>
          </cell>
        </row>
        <row r="1627">
          <cell r="G1627">
            <v>297.02</v>
          </cell>
          <cell r="J1627">
            <v>0</v>
          </cell>
          <cell r="M1627">
            <v>0</v>
          </cell>
        </row>
        <row r="1628">
          <cell r="G1628">
            <v>23991.42</v>
          </cell>
          <cell r="J1628">
            <v>10039.49</v>
          </cell>
          <cell r="M1628">
            <v>5690.7800000000007</v>
          </cell>
        </row>
        <row r="1629">
          <cell r="G1629">
            <v>8055.8099999999995</v>
          </cell>
          <cell r="J1629">
            <v>838.24</v>
          </cell>
          <cell r="M1629">
            <v>323.7</v>
          </cell>
        </row>
        <row r="1630">
          <cell r="G1630">
            <v>11090.710000000003</v>
          </cell>
          <cell r="J1630">
            <v>808.31</v>
          </cell>
          <cell r="M1630">
            <v>344.88000000000005</v>
          </cell>
        </row>
        <row r="1631">
          <cell r="G1631">
            <v>5861.3700000000008</v>
          </cell>
          <cell r="J1631">
            <v>4071.3500000000004</v>
          </cell>
          <cell r="M1631">
            <v>228.18000000000004</v>
          </cell>
        </row>
        <row r="1632">
          <cell r="G1632">
            <v>116099.43</v>
          </cell>
          <cell r="J1632">
            <v>99618.62</v>
          </cell>
          <cell r="M1632">
            <v>22468.480000000003</v>
          </cell>
        </row>
        <row r="1633">
          <cell r="G1633">
            <v>40272.169999999991</v>
          </cell>
          <cell r="J1633">
            <v>33039.939999999995</v>
          </cell>
          <cell r="M1633">
            <v>5214.79</v>
          </cell>
        </row>
        <row r="1634">
          <cell r="G1634">
            <v>3681.1599999999994</v>
          </cell>
          <cell r="J1634">
            <v>1865.4099999999999</v>
          </cell>
          <cell r="M1634">
            <v>701.28000000000009</v>
          </cell>
        </row>
        <row r="1635">
          <cell r="G1635">
            <v>27352.639999999996</v>
          </cell>
          <cell r="J1635">
            <v>13267.96</v>
          </cell>
          <cell r="M1635">
            <v>4326.6399999999994</v>
          </cell>
        </row>
        <row r="1636">
          <cell r="G1636">
            <v>64873.51</v>
          </cell>
          <cell r="J1636">
            <v>13031.51</v>
          </cell>
          <cell r="M1636">
            <v>3341.83</v>
          </cell>
        </row>
        <row r="1637">
          <cell r="G1637">
            <v>105980.33</v>
          </cell>
          <cell r="J1637">
            <v>421.65</v>
          </cell>
          <cell r="M1637">
            <v>60.41</v>
          </cell>
        </row>
        <row r="1638">
          <cell r="G1638">
            <v>18881.57</v>
          </cell>
          <cell r="J1638">
            <v>730.74</v>
          </cell>
          <cell r="M1638">
            <v>125.23</v>
          </cell>
        </row>
        <row r="1639">
          <cell r="G1639">
            <v>10179.42</v>
          </cell>
          <cell r="J1639">
            <v>2977.33</v>
          </cell>
          <cell r="M1639">
            <v>1226.72</v>
          </cell>
        </row>
        <row r="1645">
          <cell r="G1645">
            <v>58258.96</v>
          </cell>
          <cell r="J1645">
            <v>28707.67</v>
          </cell>
          <cell r="M1645">
            <v>17083.48</v>
          </cell>
        </row>
        <row r="1646">
          <cell r="G1646">
            <v>3762.88</v>
          </cell>
          <cell r="J1646">
            <v>229.97</v>
          </cell>
          <cell r="M1646">
            <v>92.359999999999985</v>
          </cell>
        </row>
        <row r="1647">
          <cell r="G1647">
            <v>4610.34</v>
          </cell>
          <cell r="J1647">
            <v>1320.6599999999999</v>
          </cell>
          <cell r="M1647">
            <v>188.48</v>
          </cell>
        </row>
        <row r="1648">
          <cell r="G1648">
            <v>31291.919999999998</v>
          </cell>
          <cell r="J1648">
            <v>7185.3499999999985</v>
          </cell>
          <cell r="M1648">
            <v>2256.7200000000003</v>
          </cell>
        </row>
        <row r="1649">
          <cell r="G1649">
            <v>12776.06</v>
          </cell>
          <cell r="J1649">
            <v>830.80000000000007</v>
          </cell>
          <cell r="M1649">
            <v>307.89000000000004</v>
          </cell>
        </row>
        <row r="1650">
          <cell r="G1650">
            <v>1479.08</v>
          </cell>
          <cell r="J1650">
            <v>673.14</v>
          </cell>
          <cell r="M1650">
            <v>301.69</v>
          </cell>
        </row>
        <row r="1652">
          <cell r="G1652">
            <v>45850.869999999995</v>
          </cell>
          <cell r="J1652">
            <v>42625.420000000006</v>
          </cell>
          <cell r="M1652">
            <v>9901.5400000000009</v>
          </cell>
        </row>
        <row r="1653">
          <cell r="G1653">
            <v>30424.370000000003</v>
          </cell>
          <cell r="J1653">
            <v>14019.800000000003</v>
          </cell>
          <cell r="M1653">
            <v>5971.4699999999993</v>
          </cell>
        </row>
        <row r="1654">
          <cell r="G1654">
            <v>10345.590000000002</v>
          </cell>
          <cell r="J1654">
            <v>3144.6</v>
          </cell>
          <cell r="M1654">
            <v>0</v>
          </cell>
        </row>
        <row r="1655">
          <cell r="G1655">
            <v>210321.61999999997</v>
          </cell>
          <cell r="J1655">
            <v>92747.140000000014</v>
          </cell>
          <cell r="M1655">
            <v>42733.38</v>
          </cell>
        </row>
        <row r="1656">
          <cell r="G1656">
            <v>8060.04</v>
          </cell>
          <cell r="J1656">
            <v>0</v>
          </cell>
          <cell r="M1656">
            <v>0</v>
          </cell>
        </row>
        <row r="1657">
          <cell r="G1657">
            <v>13496.960000000001</v>
          </cell>
          <cell r="J1657">
            <v>11356.36</v>
          </cell>
          <cell r="M1657">
            <v>836</v>
          </cell>
        </row>
        <row r="1658">
          <cell r="G1658">
            <v>3305.07</v>
          </cell>
          <cell r="J1658">
            <v>2971.89</v>
          </cell>
          <cell r="M1658">
            <v>601.78</v>
          </cell>
        </row>
        <row r="1659">
          <cell r="G1659">
            <v>1539.5900000000001</v>
          </cell>
          <cell r="J1659">
            <v>25</v>
          </cell>
          <cell r="M1659">
            <v>0</v>
          </cell>
        </row>
        <row r="1660">
          <cell r="G1660">
            <v>1197.07</v>
          </cell>
          <cell r="J1660">
            <v>1197.07</v>
          </cell>
          <cell r="M1660">
            <v>212.03</v>
          </cell>
        </row>
        <row r="1661">
          <cell r="G1661">
            <v>7999.66</v>
          </cell>
          <cell r="J1661">
            <v>7999.66</v>
          </cell>
          <cell r="M1661">
            <v>1325.9299999999998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3988">
          <cell r="G3988">
            <v>0</v>
          </cell>
          <cell r="J3988">
            <v>0</v>
          </cell>
          <cell r="M3988">
            <v>0</v>
          </cell>
        </row>
        <row r="3989">
          <cell r="G3989">
            <v>0</v>
          </cell>
          <cell r="J3989">
            <v>0</v>
          </cell>
          <cell r="M3989">
            <v>0</v>
          </cell>
        </row>
        <row r="3990">
          <cell r="G3990">
            <v>0</v>
          </cell>
          <cell r="J3990">
            <v>0</v>
          </cell>
          <cell r="M3990">
            <v>0</v>
          </cell>
        </row>
        <row r="3991">
          <cell r="G3991">
            <v>0</v>
          </cell>
          <cell r="J3991">
            <v>0</v>
          </cell>
          <cell r="M3991">
            <v>0</v>
          </cell>
        </row>
        <row r="3992">
          <cell r="G3992">
            <v>0</v>
          </cell>
          <cell r="J3992">
            <v>0</v>
          </cell>
          <cell r="M3992">
            <v>0</v>
          </cell>
        </row>
        <row r="3993">
          <cell r="G3993">
            <v>0</v>
          </cell>
          <cell r="J3993">
            <v>0</v>
          </cell>
          <cell r="M3993">
            <v>0</v>
          </cell>
        </row>
        <row r="3994">
          <cell r="G3994">
            <v>0</v>
          </cell>
          <cell r="J3994">
            <v>0</v>
          </cell>
          <cell r="M3994">
            <v>0</v>
          </cell>
        </row>
        <row r="3995">
          <cell r="G3995">
            <v>0</v>
          </cell>
          <cell r="J3995">
            <v>0</v>
          </cell>
          <cell r="M3995">
            <v>0</v>
          </cell>
        </row>
        <row r="3996">
          <cell r="G3996">
            <v>0</v>
          </cell>
          <cell r="J3996">
            <v>0</v>
          </cell>
          <cell r="M3996">
            <v>0</v>
          </cell>
        </row>
        <row r="3997">
          <cell r="G3997">
            <v>0</v>
          </cell>
          <cell r="J3997">
            <v>0</v>
          </cell>
          <cell r="M3997">
            <v>0</v>
          </cell>
        </row>
        <row r="3998">
          <cell r="G3998">
            <v>0</v>
          </cell>
          <cell r="J3998">
            <v>0</v>
          </cell>
          <cell r="M3998">
            <v>0</v>
          </cell>
        </row>
        <row r="3999">
          <cell r="G3999">
            <v>0</v>
          </cell>
          <cell r="J3999">
            <v>0</v>
          </cell>
          <cell r="M3999">
            <v>0</v>
          </cell>
        </row>
        <row r="4000">
          <cell r="G4000">
            <v>0</v>
          </cell>
          <cell r="J4000">
            <v>0</v>
          </cell>
          <cell r="M4000">
            <v>0</v>
          </cell>
        </row>
        <row r="4001">
          <cell r="G4001">
            <v>0</v>
          </cell>
          <cell r="J4001">
            <v>0</v>
          </cell>
          <cell r="M4001">
            <v>0</v>
          </cell>
        </row>
        <row r="4002">
          <cell r="G4002">
            <v>0</v>
          </cell>
          <cell r="J4002">
            <v>0</v>
          </cell>
          <cell r="M4002">
            <v>0</v>
          </cell>
        </row>
        <row r="4003">
          <cell r="G4003">
            <v>0</v>
          </cell>
          <cell r="J4003">
            <v>0</v>
          </cell>
          <cell r="M4003">
            <v>0</v>
          </cell>
        </row>
        <row r="4004">
          <cell r="G4004">
            <v>0</v>
          </cell>
          <cell r="J4004">
            <v>0</v>
          </cell>
          <cell r="M4004">
            <v>0</v>
          </cell>
        </row>
        <row r="4005">
          <cell r="G4005">
            <v>0</v>
          </cell>
          <cell r="J4005">
            <v>0</v>
          </cell>
          <cell r="M4005">
            <v>0</v>
          </cell>
        </row>
        <row r="4006">
          <cell r="G4006">
            <v>0</v>
          </cell>
          <cell r="J4006">
            <v>0</v>
          </cell>
          <cell r="M4006">
            <v>0</v>
          </cell>
        </row>
        <row r="4007">
          <cell r="G4007">
            <v>0</v>
          </cell>
          <cell r="J4007">
            <v>0</v>
          </cell>
          <cell r="M4007">
            <v>0</v>
          </cell>
        </row>
        <row r="4008">
          <cell r="G4008">
            <v>0</v>
          </cell>
          <cell r="J4008">
            <v>0</v>
          </cell>
          <cell r="M4008">
            <v>0</v>
          </cell>
        </row>
        <row r="4009">
          <cell r="G4009">
            <v>0</v>
          </cell>
          <cell r="J4009">
            <v>0</v>
          </cell>
          <cell r="M4009">
            <v>0</v>
          </cell>
        </row>
        <row r="4010">
          <cell r="G4010">
            <v>0</v>
          </cell>
          <cell r="J4010">
            <v>0</v>
          </cell>
          <cell r="M4010">
            <v>0</v>
          </cell>
        </row>
        <row r="4011">
          <cell r="G4011">
            <v>0</v>
          </cell>
          <cell r="J4011">
            <v>0</v>
          </cell>
          <cell r="M4011">
            <v>0</v>
          </cell>
        </row>
        <row r="4012">
          <cell r="G4012">
            <v>0</v>
          </cell>
          <cell r="J4012">
            <v>0</v>
          </cell>
          <cell r="M4012">
            <v>0</v>
          </cell>
        </row>
        <row r="4013">
          <cell r="G4013">
            <v>0</v>
          </cell>
          <cell r="J4013">
            <v>0</v>
          </cell>
          <cell r="M4013">
            <v>0</v>
          </cell>
        </row>
        <row r="4015">
          <cell r="G4015">
            <v>0</v>
          </cell>
          <cell r="J4015">
            <v>0</v>
          </cell>
          <cell r="M4015">
            <v>0</v>
          </cell>
        </row>
        <row r="4016">
          <cell r="G4016">
            <v>0</v>
          </cell>
          <cell r="J4016">
            <v>0</v>
          </cell>
          <cell r="M4016">
            <v>0</v>
          </cell>
        </row>
        <row r="4017">
          <cell r="G4017">
            <v>0</v>
          </cell>
          <cell r="J4017">
            <v>0</v>
          </cell>
          <cell r="M4017">
            <v>0</v>
          </cell>
        </row>
        <row r="4018">
          <cell r="G4018">
            <v>0</v>
          </cell>
          <cell r="J4018">
            <v>0</v>
          </cell>
          <cell r="M4018">
            <v>0</v>
          </cell>
        </row>
        <row r="4019">
          <cell r="G4019">
            <v>0</v>
          </cell>
          <cell r="J4019">
            <v>0</v>
          </cell>
          <cell r="M4019">
            <v>0</v>
          </cell>
        </row>
        <row r="4020">
          <cell r="G4020">
            <v>0</v>
          </cell>
          <cell r="J4020">
            <v>0</v>
          </cell>
          <cell r="M4020">
            <v>0</v>
          </cell>
        </row>
        <row r="4021">
          <cell r="G4021">
            <v>0</v>
          </cell>
          <cell r="J4021">
            <v>0</v>
          </cell>
          <cell r="M4021">
            <v>0</v>
          </cell>
        </row>
        <row r="4022">
          <cell r="G4022">
            <v>0</v>
          </cell>
          <cell r="J4022">
            <v>0</v>
          </cell>
          <cell r="M4022">
            <v>0</v>
          </cell>
        </row>
        <row r="4023">
          <cell r="G4023">
            <v>0</v>
          </cell>
          <cell r="J4023">
            <v>0</v>
          </cell>
          <cell r="M4023">
            <v>0</v>
          </cell>
        </row>
        <row r="4024">
          <cell r="G4024">
            <v>0</v>
          </cell>
          <cell r="J4024">
            <v>0</v>
          </cell>
          <cell r="M4024">
            <v>0</v>
          </cell>
        </row>
        <row r="4025">
          <cell r="G4025">
            <v>0</v>
          </cell>
          <cell r="J4025">
            <v>0</v>
          </cell>
          <cell r="M4025">
            <v>0</v>
          </cell>
        </row>
        <row r="4026">
          <cell r="G4026">
            <v>0</v>
          </cell>
          <cell r="J4026">
            <v>0</v>
          </cell>
          <cell r="M4026">
            <v>0</v>
          </cell>
        </row>
        <row r="4027">
          <cell r="G4027">
            <v>0</v>
          </cell>
          <cell r="J4027">
            <v>0</v>
          </cell>
          <cell r="M4027">
            <v>0</v>
          </cell>
        </row>
        <row r="4028">
          <cell r="G4028">
            <v>0</v>
          </cell>
          <cell r="J4028">
            <v>0</v>
          </cell>
          <cell r="M4028">
            <v>0</v>
          </cell>
        </row>
        <row r="4029">
          <cell r="G4029">
            <v>0</v>
          </cell>
          <cell r="J4029">
            <v>0</v>
          </cell>
          <cell r="M4029">
            <v>0</v>
          </cell>
        </row>
        <row r="4030">
          <cell r="G4030">
            <v>0</v>
          </cell>
          <cell r="J4030">
            <v>0</v>
          </cell>
          <cell r="M4030">
            <v>0</v>
          </cell>
        </row>
        <row r="4031">
          <cell r="G4031">
            <v>0</v>
          </cell>
          <cell r="J4031">
            <v>0</v>
          </cell>
          <cell r="M4031">
            <v>0</v>
          </cell>
        </row>
        <row r="4032">
          <cell r="G4032">
            <v>0</v>
          </cell>
          <cell r="J4032">
            <v>0</v>
          </cell>
          <cell r="M4032">
            <v>0</v>
          </cell>
        </row>
        <row r="4033">
          <cell r="G4033">
            <v>0</v>
          </cell>
          <cell r="J4033">
            <v>0</v>
          </cell>
          <cell r="M4033">
            <v>0</v>
          </cell>
        </row>
        <row r="4039">
          <cell r="G4039">
            <v>0</v>
          </cell>
          <cell r="J4039">
            <v>0</v>
          </cell>
          <cell r="M4039">
            <v>0</v>
          </cell>
        </row>
        <row r="4040">
          <cell r="G4040">
            <v>0</v>
          </cell>
          <cell r="J4040">
            <v>0</v>
          </cell>
          <cell r="M4040">
            <v>0</v>
          </cell>
        </row>
        <row r="4041">
          <cell r="G4041">
            <v>0</v>
          </cell>
          <cell r="J4041">
            <v>0</v>
          </cell>
          <cell r="M4041">
            <v>0</v>
          </cell>
        </row>
        <row r="4042">
          <cell r="G4042">
            <v>0</v>
          </cell>
          <cell r="J4042">
            <v>0</v>
          </cell>
          <cell r="M4042">
            <v>0</v>
          </cell>
        </row>
        <row r="4043">
          <cell r="G4043">
            <v>0</v>
          </cell>
          <cell r="J4043">
            <v>0</v>
          </cell>
          <cell r="M4043">
            <v>0</v>
          </cell>
        </row>
        <row r="4044">
          <cell r="G4044">
            <v>0</v>
          </cell>
          <cell r="J4044">
            <v>0</v>
          </cell>
          <cell r="M4044">
            <v>0</v>
          </cell>
        </row>
        <row r="4046">
          <cell r="G4046">
            <v>0</v>
          </cell>
          <cell r="J4046">
            <v>0</v>
          </cell>
          <cell r="M4046">
            <v>0</v>
          </cell>
        </row>
        <row r="4047">
          <cell r="G4047">
            <v>0</v>
          </cell>
          <cell r="J4047">
            <v>0</v>
          </cell>
          <cell r="M4047">
            <v>0</v>
          </cell>
        </row>
        <row r="4048">
          <cell r="G4048">
            <v>0</v>
          </cell>
          <cell r="J4048">
            <v>0</v>
          </cell>
          <cell r="M4048">
            <v>0</v>
          </cell>
        </row>
        <row r="4050">
          <cell r="G4050">
            <v>0</v>
          </cell>
          <cell r="J4050">
            <v>0</v>
          </cell>
          <cell r="M4050">
            <v>0</v>
          </cell>
        </row>
        <row r="4051">
          <cell r="G4051">
            <v>0</v>
          </cell>
          <cell r="J4051">
            <v>0</v>
          </cell>
          <cell r="M4051">
            <v>0</v>
          </cell>
        </row>
        <row r="4052">
          <cell r="G4052">
            <v>0</v>
          </cell>
          <cell r="J4052">
            <v>0</v>
          </cell>
          <cell r="M4052">
            <v>0</v>
          </cell>
        </row>
        <row r="4053">
          <cell r="G4053">
            <v>0</v>
          </cell>
          <cell r="J4053">
            <v>0</v>
          </cell>
          <cell r="M4053">
            <v>0</v>
          </cell>
        </row>
        <row r="4054">
          <cell r="G4054">
            <v>0</v>
          </cell>
          <cell r="J4054">
            <v>0</v>
          </cell>
          <cell r="M4054">
            <v>0</v>
          </cell>
        </row>
        <row r="4055">
          <cell r="G4055">
            <v>0</v>
          </cell>
          <cell r="J4055">
            <v>0</v>
          </cell>
          <cell r="M4055">
            <v>0</v>
          </cell>
        </row>
        <row r="4056">
          <cell r="G4056">
            <v>0</v>
          </cell>
          <cell r="J4056">
            <v>0</v>
          </cell>
          <cell r="M4056">
            <v>0</v>
          </cell>
        </row>
        <row r="4057">
          <cell r="G4057">
            <v>0</v>
          </cell>
          <cell r="J4057">
            <v>0</v>
          </cell>
          <cell r="M4057">
            <v>0</v>
          </cell>
        </row>
        <row r="4059">
          <cell r="G4059">
            <v>0</v>
          </cell>
          <cell r="J4059">
            <v>0</v>
          </cell>
          <cell r="M4059">
            <v>0</v>
          </cell>
        </row>
        <row r="4061">
          <cell r="G4061">
            <v>0</v>
          </cell>
          <cell r="J4061">
            <v>0</v>
          </cell>
          <cell r="M4061">
            <v>0</v>
          </cell>
        </row>
      </sheetData>
      <sheetData sheetId="5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FMS  (2)"/>
      <sheetName val="budget finance"/>
      <sheetName val="CSS Total Cm Dashboard (3)"/>
      <sheetName val="CSS Total Cm Dashboard (2)"/>
      <sheetName val="Treasury budget11 2017"/>
      <sheetName val="New EAP Project"/>
      <sheetName val="Mangal FontEAPCrore "/>
      <sheetName val="Total CM Dashboard"/>
      <sheetName val="sumary(CSS lakh)"/>
      <sheetName val="Treasury withdraw"/>
      <sheetName val="ShortSumaryEAPCrore"/>
      <sheetName val="shortSumaryDistrict Crore"/>
      <sheetName val="EAP October 2018 (2)"/>
      <sheetName val="EAP October 2018"/>
      <sheetName val="shortSumaryCSS crore"/>
      <sheetName val="sumaryEAPshort(lakh)"/>
      <sheetName val="sumaryEAP(lakh)"/>
      <sheetName val="CSS october 2018"/>
      <sheetName val="CSS Diff(Sumshort)"/>
      <sheetName val="State october 2018 (2)"/>
      <sheetName val="State October 2018"/>
      <sheetName val="sumaryEAP(Crore"/>
      <sheetName val="EAP mangal"/>
      <sheetName val="EAP Short (2)"/>
      <sheetName val="EAP Short"/>
      <sheetName val="sumaryEAPt(Crore)"/>
      <sheetName val="budget2018-19EAP(Scheme)"/>
      <sheetName val="CSS october 2018 (2)"/>
      <sheetName val="CSS PFMS "/>
      <sheetName val="CSS PFMS details"/>
      <sheetName val="CSS scheme"/>
      <sheetName val=" scheme state. Css. EAP"/>
      <sheetName val="CSS Budget 2019-20(P)"/>
      <sheetName val="State Budget 2018-19(P)"/>
      <sheetName val="Total Budget summary"/>
      <sheetName val="state sector mangal"/>
      <sheetName val="Summary Stateshort"/>
      <sheetName val="CSS dept. yearwise"/>
      <sheetName val="CSS mangla (2)"/>
      <sheetName val="summary CSS short Cr"/>
      <sheetName val="Dept. wise mangal short (2)"/>
      <sheetName val="Dept. wise short"/>
      <sheetName val="diff.dept"/>
      <sheetName val="sumarytotal Depart."/>
      <sheetName val="Major Headwise hindi (2)"/>
      <sheetName val="Sector Crore"/>
      <sheetName val="sumary(MainCRORE)"/>
      <sheetName val="sumary(MainLakh)"/>
      <sheetName val="department name "/>
      <sheetName val="department name"/>
      <sheetName val="sumarytotDeptIndx"/>
      <sheetName val="budget2017-18(District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4">
          <cell r="O14">
            <v>18916.740000000002</v>
          </cell>
          <cell r="R14">
            <v>3525.51</v>
          </cell>
          <cell r="AD14">
            <v>3687.6099999999997</v>
          </cell>
        </row>
        <row r="16">
          <cell r="O16">
            <v>11000.02</v>
          </cell>
          <cell r="R16">
            <v>0</v>
          </cell>
          <cell r="AD16">
            <v>5000</v>
          </cell>
        </row>
        <row r="20">
          <cell r="O20">
            <v>7307</v>
          </cell>
          <cell r="R20">
            <v>0</v>
          </cell>
          <cell r="AD20">
            <v>0</v>
          </cell>
        </row>
        <row r="31">
          <cell r="O31">
            <v>19590</v>
          </cell>
          <cell r="R31">
            <v>715.23</v>
          </cell>
          <cell r="AD31">
            <v>715.23</v>
          </cell>
        </row>
        <row r="34">
          <cell r="O34">
            <v>1650</v>
          </cell>
          <cell r="R34">
            <v>0</v>
          </cell>
          <cell r="AD34">
            <v>0</v>
          </cell>
        </row>
        <row r="36">
          <cell r="O36">
            <v>11900</v>
          </cell>
          <cell r="R36">
            <v>0</v>
          </cell>
          <cell r="AD36">
            <v>0</v>
          </cell>
        </row>
        <row r="38">
          <cell r="O38">
            <v>6000</v>
          </cell>
          <cell r="R38">
            <v>950</v>
          </cell>
          <cell r="AD38">
            <v>950</v>
          </cell>
        </row>
        <row r="42">
          <cell r="O42">
            <v>21000</v>
          </cell>
          <cell r="R42">
            <v>0</v>
          </cell>
          <cell r="AD42">
            <v>0</v>
          </cell>
        </row>
        <row r="47">
          <cell r="O47">
            <v>12900</v>
          </cell>
          <cell r="R47">
            <v>0</v>
          </cell>
          <cell r="AD47">
            <v>0</v>
          </cell>
        </row>
        <row r="53">
          <cell r="O53">
            <v>31500</v>
          </cell>
          <cell r="R53">
            <v>0</v>
          </cell>
          <cell r="AD53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57">
          <cell r="G357">
            <v>4123.3</v>
          </cell>
        </row>
        <row r="414">
          <cell r="G414">
            <v>19154.63</v>
          </cell>
          <cell r="N414">
            <v>12014.59</v>
          </cell>
          <cell r="U414">
            <v>11075.02</v>
          </cell>
        </row>
        <row r="415">
          <cell r="G415">
            <v>8365.9000000000015</v>
          </cell>
          <cell r="N415">
            <v>0</v>
          </cell>
          <cell r="U415">
            <v>0</v>
          </cell>
        </row>
        <row r="416">
          <cell r="G416">
            <v>1800</v>
          </cell>
          <cell r="N416">
            <v>0</v>
          </cell>
          <cell r="U416">
            <v>0</v>
          </cell>
        </row>
        <row r="417">
          <cell r="G417">
            <v>2419.6900000000005</v>
          </cell>
          <cell r="N417">
            <v>314.75</v>
          </cell>
          <cell r="U417">
            <v>25.450000000000003</v>
          </cell>
        </row>
        <row r="418">
          <cell r="G418">
            <v>600</v>
          </cell>
          <cell r="N418">
            <v>260</v>
          </cell>
          <cell r="U418">
            <v>0</v>
          </cell>
        </row>
        <row r="419">
          <cell r="G419">
            <v>981.8</v>
          </cell>
          <cell r="N419">
            <v>20.85</v>
          </cell>
          <cell r="U419">
            <v>0.45</v>
          </cell>
        </row>
        <row r="420">
          <cell r="G420">
            <v>9663.07</v>
          </cell>
          <cell r="N420">
            <v>2557.02</v>
          </cell>
          <cell r="U420">
            <v>732.51</v>
          </cell>
        </row>
        <row r="421">
          <cell r="G421">
            <v>650.02</v>
          </cell>
          <cell r="N421">
            <v>100</v>
          </cell>
          <cell r="U421">
            <v>0</v>
          </cell>
        </row>
        <row r="422">
          <cell r="G422">
            <v>145428.04999999999</v>
          </cell>
          <cell r="N422">
            <v>89535.72</v>
          </cell>
          <cell r="U422">
            <v>39796.69</v>
          </cell>
        </row>
        <row r="423">
          <cell r="G423">
            <v>1500</v>
          </cell>
          <cell r="N423">
            <v>875.5</v>
          </cell>
          <cell r="U423">
            <v>837</v>
          </cell>
        </row>
        <row r="424">
          <cell r="G424">
            <v>2500.0500000000002</v>
          </cell>
          <cell r="N424">
            <v>0</v>
          </cell>
          <cell r="U424">
            <v>0</v>
          </cell>
        </row>
        <row r="425">
          <cell r="G425">
            <v>6652.95</v>
          </cell>
          <cell r="N425">
            <v>26.19</v>
          </cell>
          <cell r="U425">
            <v>8.83</v>
          </cell>
        </row>
        <row r="426">
          <cell r="G426">
            <v>1000.01</v>
          </cell>
          <cell r="N426">
            <v>36.21</v>
          </cell>
          <cell r="U426">
            <v>36.21</v>
          </cell>
        </row>
        <row r="428">
          <cell r="G428">
            <v>14500.01</v>
          </cell>
          <cell r="N428">
            <v>3052.35</v>
          </cell>
          <cell r="U428">
            <v>1505.46</v>
          </cell>
        </row>
        <row r="429">
          <cell r="G429">
            <v>200</v>
          </cell>
          <cell r="N429">
            <v>0</v>
          </cell>
          <cell r="U429">
            <v>0</v>
          </cell>
        </row>
        <row r="431">
          <cell r="G431">
            <v>5.16</v>
          </cell>
          <cell r="N431">
            <v>0</v>
          </cell>
          <cell r="U431">
            <v>0</v>
          </cell>
        </row>
        <row r="432">
          <cell r="G432">
            <v>16634.900000000001</v>
          </cell>
          <cell r="N432">
            <v>8082.4800000000005</v>
          </cell>
          <cell r="U432">
            <v>5582.35</v>
          </cell>
        </row>
        <row r="433">
          <cell r="G433">
            <v>105478.36</v>
          </cell>
          <cell r="N433">
            <v>41027.43</v>
          </cell>
          <cell r="U433">
            <v>36823.4</v>
          </cell>
        </row>
        <row r="434">
          <cell r="G434">
            <v>8750</v>
          </cell>
          <cell r="N434">
            <v>1585.12</v>
          </cell>
          <cell r="U434">
            <v>1314.1399999999999</v>
          </cell>
        </row>
        <row r="435">
          <cell r="G435">
            <v>1932.09</v>
          </cell>
          <cell r="N435">
            <v>0</v>
          </cell>
          <cell r="U435">
            <v>0</v>
          </cell>
        </row>
        <row r="436">
          <cell r="G436">
            <v>1327.9</v>
          </cell>
          <cell r="N436">
            <v>9.6999999999999993</v>
          </cell>
          <cell r="U436">
            <v>6.12</v>
          </cell>
        </row>
        <row r="437">
          <cell r="G437">
            <v>4000</v>
          </cell>
          <cell r="N437">
            <v>0</v>
          </cell>
          <cell r="U437">
            <v>0</v>
          </cell>
        </row>
        <row r="438">
          <cell r="G438">
            <v>520.25</v>
          </cell>
          <cell r="N438">
            <v>20.25</v>
          </cell>
          <cell r="U438">
            <v>0</v>
          </cell>
        </row>
        <row r="439">
          <cell r="G439">
            <v>56319.439999999995</v>
          </cell>
          <cell r="N439">
            <v>45211.469999999994</v>
          </cell>
          <cell r="U439">
            <v>32967.24</v>
          </cell>
        </row>
        <row r="440">
          <cell r="G440">
            <v>6906.08</v>
          </cell>
          <cell r="N440">
            <v>713.16</v>
          </cell>
          <cell r="U440">
            <v>71.16</v>
          </cell>
        </row>
        <row r="441">
          <cell r="G441">
            <v>1000</v>
          </cell>
          <cell r="N441">
            <v>717.95</v>
          </cell>
          <cell r="U441">
            <v>717.95</v>
          </cell>
        </row>
        <row r="443">
          <cell r="G443">
            <v>22662.9</v>
          </cell>
          <cell r="N443">
            <v>5440.1500000000005</v>
          </cell>
          <cell r="U443">
            <v>218.57999999999998</v>
          </cell>
        </row>
        <row r="444">
          <cell r="G444">
            <v>58444.01</v>
          </cell>
          <cell r="N444">
            <v>8782.64</v>
          </cell>
          <cell r="U444">
            <v>8647.11</v>
          </cell>
        </row>
        <row r="450">
          <cell r="G450">
            <v>9959.23</v>
          </cell>
          <cell r="N450">
            <v>3885.9700000000003</v>
          </cell>
          <cell r="U450">
            <v>1791.84</v>
          </cell>
        </row>
        <row r="451">
          <cell r="G451">
            <v>2538.0300000000002</v>
          </cell>
          <cell r="N451">
            <v>1772.9599999999998</v>
          </cell>
          <cell r="U451">
            <v>1572.78</v>
          </cell>
        </row>
        <row r="452">
          <cell r="G452">
            <v>67818.94</v>
          </cell>
          <cell r="N452">
            <v>15389.86</v>
          </cell>
          <cell r="U452">
            <v>12322.66</v>
          </cell>
        </row>
        <row r="454">
          <cell r="G454">
            <v>22.01</v>
          </cell>
          <cell r="N454">
            <v>0</v>
          </cell>
          <cell r="U454">
            <v>0</v>
          </cell>
        </row>
        <row r="455">
          <cell r="G455">
            <v>2042.3400000000001</v>
          </cell>
          <cell r="N455">
            <v>22.36</v>
          </cell>
          <cell r="U455">
            <v>15.18</v>
          </cell>
        </row>
        <row r="456">
          <cell r="N456">
            <v>123.3</v>
          </cell>
          <cell r="U456">
            <v>58.88</v>
          </cell>
        </row>
        <row r="457">
          <cell r="G457">
            <v>47150</v>
          </cell>
          <cell r="N457">
            <v>35557.79</v>
          </cell>
          <cell r="U457">
            <v>0</v>
          </cell>
        </row>
        <row r="458">
          <cell r="G458">
            <v>1650.12</v>
          </cell>
          <cell r="N458">
            <v>93.5</v>
          </cell>
          <cell r="U458">
            <v>0</v>
          </cell>
        </row>
        <row r="459">
          <cell r="G459">
            <v>4001.04</v>
          </cell>
          <cell r="N459">
            <v>1822.6</v>
          </cell>
          <cell r="U459">
            <v>455.84000000000003</v>
          </cell>
        </row>
      </sheetData>
      <sheetData sheetId="33">
        <row r="32">
          <cell r="L32">
            <v>5150.0599999999995</v>
          </cell>
        </row>
        <row r="1589">
          <cell r="F1589">
            <v>19999.980000000003</v>
          </cell>
          <cell r="I1589">
            <v>7236.5599999999995</v>
          </cell>
        </row>
        <row r="1590">
          <cell r="F1590">
            <v>28385.059999999998</v>
          </cell>
          <cell r="I1590">
            <v>10497.4</v>
          </cell>
          <cell r="L1590">
            <v>9423.42</v>
          </cell>
        </row>
        <row r="1591">
          <cell r="F1591">
            <v>26728.989999999991</v>
          </cell>
          <cell r="I1591">
            <v>1200.97</v>
          </cell>
          <cell r="L1591">
            <v>818.25</v>
          </cell>
        </row>
        <row r="1592">
          <cell r="F1592">
            <v>33456.399999999994</v>
          </cell>
          <cell r="I1592">
            <v>11820.25</v>
          </cell>
          <cell r="L1592">
            <v>7256.37</v>
          </cell>
        </row>
        <row r="1593">
          <cell r="F1593">
            <v>99.1</v>
          </cell>
          <cell r="I1593">
            <v>48.95</v>
          </cell>
          <cell r="L1593">
            <v>15.99</v>
          </cell>
        </row>
        <row r="1594">
          <cell r="F1594">
            <v>30231.74</v>
          </cell>
          <cell r="I1594">
            <v>23719.43</v>
          </cell>
          <cell r="L1594">
            <v>8516.3599999999988</v>
          </cell>
        </row>
        <row r="1595">
          <cell r="F1595">
            <v>6911.08</v>
          </cell>
          <cell r="I1595">
            <v>955.74999999999989</v>
          </cell>
          <cell r="L1595">
            <v>705.8</v>
          </cell>
        </row>
        <row r="1596">
          <cell r="F1596">
            <v>2452.0699999999997</v>
          </cell>
          <cell r="I1596">
            <v>723.45</v>
          </cell>
          <cell r="L1596">
            <v>524.28</v>
          </cell>
        </row>
        <row r="1597">
          <cell r="F1597">
            <v>92969.59</v>
          </cell>
          <cell r="I1597">
            <v>28587.7</v>
          </cell>
          <cell r="L1597">
            <v>16536.239999999998</v>
          </cell>
        </row>
        <row r="1598">
          <cell r="F1598">
            <v>22799.140000000003</v>
          </cell>
          <cell r="I1598">
            <v>2936.66</v>
          </cell>
          <cell r="L1598">
            <v>1872.47</v>
          </cell>
        </row>
        <row r="1599">
          <cell r="F1599">
            <v>17732.669999999998</v>
          </cell>
          <cell r="I1599">
            <v>2005.2</v>
          </cell>
          <cell r="L1599">
            <v>1427.9</v>
          </cell>
        </row>
        <row r="1600">
          <cell r="F1600">
            <v>80548.009999999995</v>
          </cell>
          <cell r="I1600">
            <v>23518.940000000002</v>
          </cell>
          <cell r="L1600">
            <v>12561.9</v>
          </cell>
        </row>
        <row r="1601">
          <cell r="F1601">
            <v>7885.29</v>
          </cell>
          <cell r="I1601">
            <v>3799.54</v>
          </cell>
          <cell r="L1601">
            <v>2749.71</v>
          </cell>
        </row>
        <row r="1602">
          <cell r="F1602">
            <v>11078.79</v>
          </cell>
          <cell r="I1602">
            <v>5414.52</v>
          </cell>
          <cell r="L1602">
            <v>1958.49</v>
          </cell>
        </row>
        <row r="1603">
          <cell r="F1603">
            <v>113386.99</v>
          </cell>
          <cell r="I1603">
            <v>33739.71</v>
          </cell>
          <cell r="L1603">
            <v>19403.989999999998</v>
          </cell>
        </row>
        <row r="1604">
          <cell r="F1604">
            <v>6906.1299999999992</v>
          </cell>
          <cell r="I1604">
            <v>2247.9899999999998</v>
          </cell>
          <cell r="L1604">
            <v>1274.78</v>
          </cell>
        </row>
        <row r="1605">
          <cell r="F1605">
            <v>18929.04</v>
          </cell>
          <cell r="I1605">
            <v>760</v>
          </cell>
          <cell r="L1605">
            <v>600</v>
          </cell>
        </row>
        <row r="1606">
          <cell r="F1606">
            <v>1407.17</v>
          </cell>
          <cell r="I1606">
            <v>262.66000000000003</v>
          </cell>
          <cell r="L1606">
            <v>262.66000000000003</v>
          </cell>
        </row>
        <row r="1607">
          <cell r="F1607">
            <v>36260.25</v>
          </cell>
          <cell r="I1607">
            <v>7336.3300000000008</v>
          </cell>
          <cell r="L1607">
            <v>4309.6899999999987</v>
          </cell>
        </row>
        <row r="1608">
          <cell r="F1608">
            <v>32752.55</v>
          </cell>
          <cell r="I1608">
            <v>1070.6500000000001</v>
          </cell>
          <cell r="L1608">
            <v>675.6</v>
          </cell>
        </row>
        <row r="1609">
          <cell r="F1609">
            <v>201555.65</v>
          </cell>
          <cell r="I1609">
            <v>84178.12</v>
          </cell>
          <cell r="L1609">
            <v>46604.61</v>
          </cell>
        </row>
        <row r="1610">
          <cell r="F1610">
            <v>27804.63</v>
          </cell>
          <cell r="I1610">
            <v>11356.54</v>
          </cell>
          <cell r="L1610">
            <v>7082.03</v>
          </cell>
        </row>
        <row r="1611">
          <cell r="F1611">
            <v>2470.02</v>
          </cell>
          <cell r="I1611">
            <v>600</v>
          </cell>
          <cell r="L1611">
            <v>409.53</v>
          </cell>
        </row>
        <row r="1612">
          <cell r="F1612">
            <v>2117</v>
          </cell>
          <cell r="I1612">
            <v>741.21</v>
          </cell>
          <cell r="L1612">
            <v>171.01</v>
          </cell>
        </row>
        <row r="1613">
          <cell r="F1613">
            <v>1389.89</v>
          </cell>
          <cell r="I1613">
            <v>604.25</v>
          </cell>
          <cell r="L1613">
            <v>321.42</v>
          </cell>
        </row>
        <row r="1614">
          <cell r="F1614">
            <v>2582.58</v>
          </cell>
          <cell r="I1614">
            <v>1284.3600000000001</v>
          </cell>
          <cell r="L1614">
            <v>720.62</v>
          </cell>
        </row>
        <row r="1615">
          <cell r="F1615">
            <v>17590.079999999998</v>
          </cell>
          <cell r="I1615">
            <v>2925.3100000000004</v>
          </cell>
          <cell r="L1615">
            <v>1750.47</v>
          </cell>
        </row>
        <row r="1616">
          <cell r="F1616">
            <v>303003.28000000003</v>
          </cell>
          <cell r="I1616">
            <v>145347.56999999998</v>
          </cell>
          <cell r="L1616">
            <v>101045.23000000003</v>
          </cell>
        </row>
        <row r="1617">
          <cell r="F1617">
            <v>390086.29</v>
          </cell>
          <cell r="I1617">
            <v>177892.04</v>
          </cell>
          <cell r="L1617">
            <v>144976.54</v>
          </cell>
        </row>
        <row r="1618">
          <cell r="F1618">
            <v>52870.570000000014</v>
          </cell>
          <cell r="I1618">
            <v>24767.86</v>
          </cell>
          <cell r="L1618">
            <v>19395</v>
          </cell>
        </row>
        <row r="1619">
          <cell r="F1619">
            <v>4581.74</v>
          </cell>
          <cell r="I1619">
            <v>1021.94</v>
          </cell>
          <cell r="L1619">
            <v>729.92</v>
          </cell>
        </row>
        <row r="1620">
          <cell r="F1620">
            <v>297.02</v>
          </cell>
          <cell r="I1620">
            <v>64</v>
          </cell>
          <cell r="L1620">
            <v>12.98</v>
          </cell>
        </row>
        <row r="1621">
          <cell r="F1621">
            <v>23991.42</v>
          </cell>
          <cell r="I1621">
            <v>10039.49</v>
          </cell>
          <cell r="L1621">
            <v>7366.9</v>
          </cell>
        </row>
        <row r="1622">
          <cell r="F1622">
            <v>8055.8099999999995</v>
          </cell>
          <cell r="I1622">
            <v>1248.8399999999999</v>
          </cell>
          <cell r="L1622">
            <v>690.82999999999993</v>
          </cell>
        </row>
        <row r="1623">
          <cell r="F1623">
            <v>11090.710000000003</v>
          </cell>
          <cell r="I1623">
            <v>1262.04</v>
          </cell>
          <cell r="L1623">
            <v>727.32</v>
          </cell>
        </row>
        <row r="1624">
          <cell r="F1624">
            <v>5861.3700000000008</v>
          </cell>
          <cell r="I1624">
            <v>4071.3500000000004</v>
          </cell>
          <cell r="L1624">
            <v>455.71000000000004</v>
          </cell>
        </row>
        <row r="1625">
          <cell r="F1625">
            <v>116099.43</v>
          </cell>
          <cell r="I1625">
            <v>105799.62</v>
          </cell>
          <cell r="L1625">
            <v>45290.899999999994</v>
          </cell>
        </row>
        <row r="1626">
          <cell r="F1626">
            <v>40272.169999999991</v>
          </cell>
          <cell r="I1626">
            <v>33039.939999999995</v>
          </cell>
          <cell r="L1626">
            <v>5319.29</v>
          </cell>
        </row>
        <row r="1627">
          <cell r="F1627">
            <v>3681.1599999999994</v>
          </cell>
          <cell r="I1627">
            <v>1865.4099999999999</v>
          </cell>
          <cell r="L1627">
            <v>1320.72</v>
          </cell>
        </row>
        <row r="1628">
          <cell r="F1628">
            <v>27352.639999999996</v>
          </cell>
          <cell r="I1628">
            <v>13840.72</v>
          </cell>
          <cell r="L1628">
            <v>9567.9299999999985</v>
          </cell>
        </row>
        <row r="1629">
          <cell r="F1629">
            <v>64873.51</v>
          </cell>
          <cell r="I1629">
            <v>16459.649999999998</v>
          </cell>
          <cell r="L1629">
            <v>13789.2</v>
          </cell>
        </row>
        <row r="1630">
          <cell r="F1630">
            <v>105980.33</v>
          </cell>
          <cell r="I1630">
            <v>687.72</v>
          </cell>
          <cell r="L1630">
            <v>125.51</v>
          </cell>
        </row>
        <row r="1631">
          <cell r="F1631">
            <v>18881.57</v>
          </cell>
          <cell r="I1631">
            <v>1103.25</v>
          </cell>
          <cell r="L1631">
            <v>225.29999999999998</v>
          </cell>
        </row>
        <row r="1632">
          <cell r="F1632">
            <v>10179.42</v>
          </cell>
          <cell r="I1632">
            <v>2977.33</v>
          </cell>
          <cell r="L1632">
            <v>2129.88</v>
          </cell>
        </row>
        <row r="1638">
          <cell r="F1638">
            <v>58258.96</v>
          </cell>
          <cell r="I1638">
            <v>28707.67</v>
          </cell>
          <cell r="L1638">
            <v>17104.27</v>
          </cell>
        </row>
        <row r="1639">
          <cell r="F1639">
            <v>3762.88</v>
          </cell>
          <cell r="I1639">
            <v>454.86</v>
          </cell>
          <cell r="L1639">
            <v>235.91999999999996</v>
          </cell>
        </row>
        <row r="1640">
          <cell r="F1640">
            <v>4610.34</v>
          </cell>
          <cell r="I1640">
            <v>2180.15</v>
          </cell>
          <cell r="L1640">
            <v>734.66</v>
          </cell>
        </row>
        <row r="1641">
          <cell r="F1641">
            <v>31291.919999999998</v>
          </cell>
          <cell r="I1641">
            <v>13381.39</v>
          </cell>
          <cell r="L1641">
            <v>4376.38</v>
          </cell>
        </row>
        <row r="1642">
          <cell r="F1642">
            <v>12776.06</v>
          </cell>
          <cell r="I1642">
            <v>5090.05</v>
          </cell>
          <cell r="L1642">
            <v>2779.16</v>
          </cell>
        </row>
        <row r="1643">
          <cell r="F1643">
            <v>1548.49</v>
          </cell>
          <cell r="I1643">
            <v>673.14</v>
          </cell>
          <cell r="L1643">
            <v>506.51</v>
          </cell>
        </row>
        <row r="1645">
          <cell r="F1645">
            <v>45850.869999999995</v>
          </cell>
          <cell r="I1645">
            <v>42650.420000000006</v>
          </cell>
          <cell r="L1645">
            <v>16378.499999999996</v>
          </cell>
        </row>
        <row r="1646">
          <cell r="F1646">
            <v>30424.370000000003</v>
          </cell>
          <cell r="I1646">
            <v>14304.08</v>
          </cell>
          <cell r="L1646">
            <v>9653.86</v>
          </cell>
        </row>
        <row r="1647">
          <cell r="F1647">
            <v>10345.590000000002</v>
          </cell>
          <cell r="I1647">
            <v>3225.2200000000003</v>
          </cell>
          <cell r="L1647">
            <v>0</v>
          </cell>
        </row>
        <row r="1648">
          <cell r="F1648">
            <v>210321.61999999997</v>
          </cell>
          <cell r="I1648">
            <v>101591.15100000003</v>
          </cell>
          <cell r="L1648">
            <v>74521.241000000009</v>
          </cell>
        </row>
        <row r="1649">
          <cell r="F1649">
            <v>8060.04</v>
          </cell>
          <cell r="I1649">
            <v>3305.69</v>
          </cell>
          <cell r="L1649">
            <v>1846.38</v>
          </cell>
        </row>
        <row r="1650">
          <cell r="F1650">
            <v>13496.960000000001</v>
          </cell>
          <cell r="I1650">
            <v>11356.36</v>
          </cell>
          <cell r="L1650">
            <v>3944</v>
          </cell>
        </row>
        <row r="1651">
          <cell r="F1651">
            <v>3305.07</v>
          </cell>
          <cell r="I1651">
            <v>2971.89</v>
          </cell>
          <cell r="L1651">
            <v>1019.2199999999999</v>
          </cell>
        </row>
        <row r="1652">
          <cell r="F1652">
            <v>1539.5900000000001</v>
          </cell>
          <cell r="I1652">
            <v>25</v>
          </cell>
          <cell r="L1652">
            <v>15</v>
          </cell>
        </row>
        <row r="1653">
          <cell r="F1653">
            <v>1197.07</v>
          </cell>
          <cell r="I1653">
            <v>1197.07</v>
          </cell>
          <cell r="L1653">
            <v>363</v>
          </cell>
        </row>
        <row r="1654">
          <cell r="F1654">
            <v>7999.66</v>
          </cell>
          <cell r="I1654">
            <v>7999.66</v>
          </cell>
          <cell r="L1654">
            <v>2242.58</v>
          </cell>
        </row>
        <row r="1658">
          <cell r="F1658">
            <v>394.65000000000003</v>
          </cell>
          <cell r="I1658">
            <v>364.5</v>
          </cell>
          <cell r="L1658">
            <v>317.61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988">
          <cell r="G3988">
            <v>0</v>
          </cell>
          <cell r="J3988">
            <v>0</v>
          </cell>
          <cell r="M3988">
            <v>0</v>
          </cell>
        </row>
        <row r="3989">
          <cell r="G3989">
            <v>0</v>
          </cell>
          <cell r="J3989">
            <v>0</v>
          </cell>
          <cell r="M3989">
            <v>0</v>
          </cell>
        </row>
        <row r="3990">
          <cell r="G3990">
            <v>0</v>
          </cell>
          <cell r="J3990">
            <v>0</v>
          </cell>
          <cell r="M3990">
            <v>0</v>
          </cell>
        </row>
        <row r="3991">
          <cell r="G3991">
            <v>0</v>
          </cell>
          <cell r="J3991">
            <v>0</v>
          </cell>
          <cell r="M3991">
            <v>0</v>
          </cell>
        </row>
        <row r="3992">
          <cell r="G3992">
            <v>0</v>
          </cell>
          <cell r="J3992">
            <v>0</v>
          </cell>
          <cell r="M3992">
            <v>0</v>
          </cell>
        </row>
        <row r="3993">
          <cell r="G3993">
            <v>0</v>
          </cell>
          <cell r="J3993">
            <v>0</v>
          </cell>
          <cell r="M3993">
            <v>0</v>
          </cell>
        </row>
        <row r="3994">
          <cell r="G3994">
            <v>0</v>
          </cell>
          <cell r="J3994">
            <v>0</v>
          </cell>
          <cell r="M3994">
            <v>0</v>
          </cell>
        </row>
        <row r="3995">
          <cell r="G3995">
            <v>0</v>
          </cell>
          <cell r="J3995">
            <v>0</v>
          </cell>
          <cell r="M3995">
            <v>0</v>
          </cell>
        </row>
        <row r="3996">
          <cell r="G3996">
            <v>0</v>
          </cell>
          <cell r="J3996">
            <v>0</v>
          </cell>
          <cell r="M3996">
            <v>0</v>
          </cell>
        </row>
        <row r="3997">
          <cell r="G3997">
            <v>0</v>
          </cell>
          <cell r="J3997">
            <v>0</v>
          </cell>
          <cell r="M3997">
            <v>0</v>
          </cell>
        </row>
        <row r="3998">
          <cell r="G3998">
            <v>0</v>
          </cell>
          <cell r="J3998">
            <v>0</v>
          </cell>
          <cell r="M3998">
            <v>0</v>
          </cell>
        </row>
        <row r="3999">
          <cell r="G3999">
            <v>0</v>
          </cell>
          <cell r="J3999">
            <v>0</v>
          </cell>
          <cell r="M3999">
            <v>0</v>
          </cell>
        </row>
        <row r="4000">
          <cell r="G4000">
            <v>0</v>
          </cell>
          <cell r="J4000">
            <v>0</v>
          </cell>
          <cell r="M4000">
            <v>0</v>
          </cell>
        </row>
        <row r="4001">
          <cell r="G4001">
            <v>0</v>
          </cell>
          <cell r="J4001">
            <v>0</v>
          </cell>
          <cell r="M4001">
            <v>0</v>
          </cell>
        </row>
        <row r="4002">
          <cell r="G4002">
            <v>0</v>
          </cell>
          <cell r="J4002">
            <v>0</v>
          </cell>
          <cell r="M4002">
            <v>0</v>
          </cell>
        </row>
        <row r="4003">
          <cell r="G4003">
            <v>0</v>
          </cell>
          <cell r="J4003">
            <v>0</v>
          </cell>
          <cell r="M4003">
            <v>0</v>
          </cell>
        </row>
        <row r="4004">
          <cell r="G4004">
            <v>0</v>
          </cell>
          <cell r="J4004">
            <v>0</v>
          </cell>
          <cell r="M4004">
            <v>0</v>
          </cell>
        </row>
        <row r="4005">
          <cell r="G4005">
            <v>0</v>
          </cell>
          <cell r="J4005">
            <v>0</v>
          </cell>
          <cell r="M4005">
            <v>0</v>
          </cell>
        </row>
        <row r="4006">
          <cell r="G4006">
            <v>0</v>
          </cell>
          <cell r="J4006">
            <v>0</v>
          </cell>
          <cell r="M4006">
            <v>0</v>
          </cell>
        </row>
        <row r="4007">
          <cell r="G4007">
            <v>0</v>
          </cell>
          <cell r="J4007">
            <v>0</v>
          </cell>
          <cell r="M4007">
            <v>0</v>
          </cell>
        </row>
        <row r="4008">
          <cell r="G4008">
            <v>0</v>
          </cell>
          <cell r="J4008">
            <v>0</v>
          </cell>
          <cell r="M4008">
            <v>0</v>
          </cell>
        </row>
        <row r="4009">
          <cell r="G4009">
            <v>0</v>
          </cell>
          <cell r="J4009">
            <v>0</v>
          </cell>
          <cell r="M4009">
            <v>0</v>
          </cell>
        </row>
        <row r="4010">
          <cell r="G4010">
            <v>0</v>
          </cell>
          <cell r="J4010">
            <v>0</v>
          </cell>
          <cell r="M4010">
            <v>0</v>
          </cell>
        </row>
        <row r="4011">
          <cell r="G4011">
            <v>0</v>
          </cell>
          <cell r="J4011">
            <v>0</v>
          </cell>
          <cell r="M4011">
            <v>0</v>
          </cell>
        </row>
        <row r="4012">
          <cell r="G4012">
            <v>0</v>
          </cell>
          <cell r="J4012">
            <v>0</v>
          </cell>
          <cell r="M4012">
            <v>0</v>
          </cell>
        </row>
        <row r="4013">
          <cell r="G4013">
            <v>0</v>
          </cell>
          <cell r="J4013">
            <v>0</v>
          </cell>
          <cell r="M4013">
            <v>0</v>
          </cell>
        </row>
        <row r="4016">
          <cell r="G4016">
            <v>0</v>
          </cell>
          <cell r="J4016">
            <v>0</v>
          </cell>
          <cell r="M4016">
            <v>0</v>
          </cell>
        </row>
        <row r="4017">
          <cell r="G4017">
            <v>0</v>
          </cell>
          <cell r="J4017">
            <v>0</v>
          </cell>
          <cell r="M4017">
            <v>0</v>
          </cell>
        </row>
        <row r="4018">
          <cell r="G4018">
            <v>0</v>
          </cell>
          <cell r="J4018">
            <v>0</v>
          </cell>
          <cell r="M4018">
            <v>0</v>
          </cell>
        </row>
        <row r="4019">
          <cell r="G4019">
            <v>0</v>
          </cell>
          <cell r="J4019">
            <v>0</v>
          </cell>
          <cell r="M4019">
            <v>0</v>
          </cell>
        </row>
        <row r="4020">
          <cell r="G4020">
            <v>0</v>
          </cell>
          <cell r="J4020">
            <v>0</v>
          </cell>
          <cell r="M4020">
            <v>0</v>
          </cell>
        </row>
        <row r="4021">
          <cell r="G4021">
            <v>0</v>
          </cell>
          <cell r="J4021">
            <v>0</v>
          </cell>
          <cell r="M4021">
            <v>0</v>
          </cell>
        </row>
        <row r="4022">
          <cell r="G4022">
            <v>0</v>
          </cell>
          <cell r="J4022">
            <v>0</v>
          </cell>
          <cell r="M4022">
            <v>0</v>
          </cell>
        </row>
        <row r="4023">
          <cell r="G4023">
            <v>0</v>
          </cell>
          <cell r="J4023">
            <v>0</v>
          </cell>
          <cell r="M4023">
            <v>0</v>
          </cell>
        </row>
        <row r="4024">
          <cell r="G4024">
            <v>0</v>
          </cell>
          <cell r="J4024">
            <v>0</v>
          </cell>
          <cell r="M4024">
            <v>0</v>
          </cell>
        </row>
        <row r="4025">
          <cell r="G4025">
            <v>0</v>
          </cell>
          <cell r="J4025">
            <v>0</v>
          </cell>
          <cell r="M4025">
            <v>0</v>
          </cell>
        </row>
        <row r="4026">
          <cell r="G4026">
            <v>0</v>
          </cell>
          <cell r="J4026">
            <v>0</v>
          </cell>
          <cell r="M4026">
            <v>0</v>
          </cell>
        </row>
        <row r="4027">
          <cell r="G4027">
            <v>0</v>
          </cell>
          <cell r="J4027">
            <v>0</v>
          </cell>
          <cell r="M4027">
            <v>0</v>
          </cell>
        </row>
        <row r="4028">
          <cell r="G4028">
            <v>0</v>
          </cell>
          <cell r="J4028">
            <v>0</v>
          </cell>
          <cell r="M4028">
            <v>0</v>
          </cell>
        </row>
        <row r="4029">
          <cell r="G4029">
            <v>0</v>
          </cell>
          <cell r="J4029">
            <v>0</v>
          </cell>
          <cell r="M4029">
            <v>0</v>
          </cell>
        </row>
        <row r="4030">
          <cell r="G4030">
            <v>0</v>
          </cell>
          <cell r="J4030">
            <v>0</v>
          </cell>
          <cell r="M4030">
            <v>0</v>
          </cell>
        </row>
        <row r="4031">
          <cell r="G4031">
            <v>0</v>
          </cell>
          <cell r="J4031">
            <v>0</v>
          </cell>
          <cell r="M4031">
            <v>0</v>
          </cell>
        </row>
        <row r="4032">
          <cell r="G4032">
            <v>0</v>
          </cell>
          <cell r="J4032">
            <v>0</v>
          </cell>
          <cell r="M4032">
            <v>0</v>
          </cell>
        </row>
        <row r="4033">
          <cell r="G4033">
            <v>0</v>
          </cell>
          <cell r="J4033">
            <v>0</v>
          </cell>
          <cell r="M4033">
            <v>0</v>
          </cell>
        </row>
        <row r="4039">
          <cell r="G4039">
            <v>0</v>
          </cell>
          <cell r="J4039">
            <v>0</v>
          </cell>
          <cell r="M4039">
            <v>0</v>
          </cell>
        </row>
        <row r="4040">
          <cell r="G4040">
            <v>0</v>
          </cell>
          <cell r="J4040">
            <v>0</v>
          </cell>
          <cell r="M4040">
            <v>0</v>
          </cell>
        </row>
        <row r="4041">
          <cell r="G4041">
            <v>0</v>
          </cell>
          <cell r="J4041">
            <v>0</v>
          </cell>
          <cell r="M4041">
            <v>0</v>
          </cell>
        </row>
        <row r="4042">
          <cell r="G4042">
            <v>0</v>
          </cell>
          <cell r="J4042">
            <v>0</v>
          </cell>
          <cell r="M4042">
            <v>0</v>
          </cell>
        </row>
        <row r="4043">
          <cell r="G4043">
            <v>0</v>
          </cell>
          <cell r="J4043">
            <v>0</v>
          </cell>
          <cell r="M4043">
            <v>0</v>
          </cell>
        </row>
        <row r="4044">
          <cell r="G4044">
            <v>0</v>
          </cell>
          <cell r="J4044">
            <v>0</v>
          </cell>
          <cell r="M4044">
            <v>0</v>
          </cell>
        </row>
        <row r="4046">
          <cell r="G4046">
            <v>0</v>
          </cell>
          <cell r="J4046">
            <v>0</v>
          </cell>
          <cell r="M4046">
            <v>0</v>
          </cell>
        </row>
        <row r="4047">
          <cell r="G4047">
            <v>0</v>
          </cell>
          <cell r="J4047">
            <v>0</v>
          </cell>
          <cell r="M4047">
            <v>0</v>
          </cell>
        </row>
        <row r="4048">
          <cell r="G4048">
            <v>0</v>
          </cell>
          <cell r="J4048">
            <v>0</v>
          </cell>
          <cell r="M4048">
            <v>0</v>
          </cell>
        </row>
        <row r="4050">
          <cell r="G4050">
            <v>0</v>
          </cell>
          <cell r="J4050">
            <v>0</v>
          </cell>
          <cell r="M4050">
            <v>0</v>
          </cell>
        </row>
        <row r="4051">
          <cell r="G4051">
            <v>0</v>
          </cell>
          <cell r="J4051">
            <v>0</v>
          </cell>
          <cell r="M4051">
            <v>0</v>
          </cell>
        </row>
        <row r="4052">
          <cell r="G4052">
            <v>0</v>
          </cell>
          <cell r="J4052">
            <v>0</v>
          </cell>
          <cell r="M4052">
            <v>0</v>
          </cell>
        </row>
        <row r="4053">
          <cell r="G4053">
            <v>0</v>
          </cell>
          <cell r="J4053">
            <v>0</v>
          </cell>
          <cell r="M4053">
            <v>0</v>
          </cell>
        </row>
        <row r="4054">
          <cell r="G4054">
            <v>0</v>
          </cell>
          <cell r="J4054">
            <v>0</v>
          </cell>
          <cell r="M4054">
            <v>0</v>
          </cell>
        </row>
        <row r="4055">
          <cell r="G4055">
            <v>0</v>
          </cell>
          <cell r="J4055">
            <v>0</v>
          </cell>
          <cell r="M4055">
            <v>0</v>
          </cell>
        </row>
        <row r="4056">
          <cell r="G4056">
            <v>0</v>
          </cell>
          <cell r="J4056">
            <v>0</v>
          </cell>
          <cell r="M4056">
            <v>0</v>
          </cell>
        </row>
        <row r="4057">
          <cell r="G4057">
            <v>0</v>
          </cell>
          <cell r="J4057">
            <v>0</v>
          </cell>
          <cell r="M4057">
            <v>0</v>
          </cell>
        </row>
        <row r="4059">
          <cell r="G4059">
            <v>0</v>
          </cell>
          <cell r="J4059">
            <v>0</v>
          </cell>
          <cell r="M4059">
            <v>0</v>
          </cell>
        </row>
        <row r="4060">
          <cell r="G4060">
            <v>0</v>
          </cell>
          <cell r="J4060">
            <v>0</v>
          </cell>
          <cell r="M4060">
            <v>0</v>
          </cell>
        </row>
        <row r="4061">
          <cell r="G4061">
            <v>0</v>
          </cell>
          <cell r="J4061">
            <v>0</v>
          </cell>
          <cell r="M4061">
            <v>0</v>
          </cell>
        </row>
      </sheetData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topLeftCell="A20" zoomScale="60" zoomScaleNormal="70" workbookViewId="0">
      <selection activeCell="G27" sqref="G27"/>
    </sheetView>
  </sheetViews>
  <sheetFormatPr defaultRowHeight="19.5"/>
  <cols>
    <col min="1" max="1" width="5.5703125" style="27" customWidth="1"/>
    <col min="2" max="2" width="28.140625" style="27" customWidth="1"/>
    <col min="3" max="3" width="47" style="27" customWidth="1"/>
    <col min="4" max="4" width="25.85546875" style="27" customWidth="1"/>
    <col min="5" max="5" width="25.140625" style="27" customWidth="1"/>
    <col min="6" max="6" width="21.42578125" style="27" customWidth="1"/>
    <col min="7" max="7" width="20.28515625" style="27" customWidth="1"/>
    <col min="8" max="8" width="17.42578125" style="27" customWidth="1"/>
    <col min="9" max="9" width="22.28515625" style="27" customWidth="1"/>
    <col min="10" max="10" width="20.28515625" style="27" customWidth="1"/>
    <col min="11" max="11" width="22.85546875" style="26" customWidth="1"/>
    <col min="12" max="16384" width="9.140625" style="26"/>
  </cols>
  <sheetData>
    <row r="1" spans="1:11" ht="59.25" customHeight="1">
      <c r="A1" s="173" t="s">
        <v>195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ht="43.5" customHeight="1">
      <c r="A2" s="40" t="s">
        <v>91</v>
      </c>
      <c r="B2" s="174" t="s">
        <v>209</v>
      </c>
      <c r="C2" s="174"/>
      <c r="D2" s="174"/>
      <c r="E2" s="174"/>
      <c r="F2" s="174"/>
      <c r="G2" s="174"/>
      <c r="H2" s="174"/>
      <c r="I2" s="175" t="s">
        <v>180</v>
      </c>
      <c r="J2" s="175"/>
    </row>
    <row r="3" spans="1:11" ht="5.25" customHeight="1">
      <c r="A3" s="176"/>
      <c r="B3" s="176"/>
      <c r="C3" s="176"/>
      <c r="D3" s="136"/>
      <c r="E3" s="136"/>
      <c r="F3" s="135"/>
      <c r="G3" s="135"/>
    </row>
    <row r="4" spans="1:11" ht="0.75" hidden="1" customHeight="1">
      <c r="A4" s="39"/>
      <c r="B4" s="38"/>
      <c r="C4" s="38"/>
      <c r="D4" s="38"/>
      <c r="E4" s="38"/>
      <c r="F4" s="38"/>
      <c r="G4" s="38"/>
      <c r="H4" s="37"/>
      <c r="I4" s="37"/>
      <c r="J4" s="36"/>
    </row>
    <row r="5" spans="1:11" s="34" customFormat="1" ht="114" customHeight="1">
      <c r="A5" s="119" t="s">
        <v>206</v>
      </c>
      <c r="B5" s="134" t="s">
        <v>2</v>
      </c>
      <c r="C5" s="134" t="s">
        <v>172</v>
      </c>
      <c r="D5" s="141" t="s">
        <v>173</v>
      </c>
      <c r="E5" s="141" t="s">
        <v>174</v>
      </c>
      <c r="F5" s="134" t="s">
        <v>175</v>
      </c>
      <c r="G5" s="134" t="s">
        <v>176</v>
      </c>
      <c r="H5" s="142" t="s">
        <v>8</v>
      </c>
      <c r="I5" s="134" t="s">
        <v>177</v>
      </c>
      <c r="J5" s="134" t="s">
        <v>178</v>
      </c>
      <c r="K5" s="134" t="s">
        <v>179</v>
      </c>
    </row>
    <row r="6" spans="1:11" s="34" customFormat="1" ht="16.5" customHeight="1">
      <c r="A6" s="35">
        <v>0</v>
      </c>
      <c r="B6" s="143">
        <v>1</v>
      </c>
      <c r="C6" s="143">
        <v>2</v>
      </c>
      <c r="D6" s="143">
        <v>3</v>
      </c>
      <c r="E6" s="143">
        <v>4</v>
      </c>
      <c r="F6" s="144">
        <v>5</v>
      </c>
      <c r="G6" s="144">
        <v>6</v>
      </c>
      <c r="H6" s="145">
        <v>7</v>
      </c>
      <c r="I6" s="144">
        <v>8</v>
      </c>
      <c r="J6" s="144">
        <v>9</v>
      </c>
      <c r="K6" s="146">
        <v>10</v>
      </c>
    </row>
    <row r="7" spans="1:11" ht="77.25" customHeight="1">
      <c r="A7" s="177">
        <v>1</v>
      </c>
      <c r="B7" s="179" t="s">
        <v>90</v>
      </c>
      <c r="C7" s="33" t="s">
        <v>197</v>
      </c>
      <c r="D7" s="154" t="s">
        <v>185</v>
      </c>
      <c r="E7" s="152">
        <v>1070</v>
      </c>
      <c r="F7" s="30">
        <v>176.6763</v>
      </c>
      <c r="G7" s="30">
        <v>176.67599999999999</v>
      </c>
      <c r="H7" s="32">
        <v>171.8682</v>
      </c>
      <c r="I7" s="30">
        <v>99.999830197938252</v>
      </c>
      <c r="J7" s="30">
        <v>97.278747537865925</v>
      </c>
      <c r="K7" s="124" t="s">
        <v>181</v>
      </c>
    </row>
    <row r="8" spans="1:11" ht="68.25" customHeight="1">
      <c r="A8" s="178"/>
      <c r="B8" s="180"/>
      <c r="C8" s="33" t="s">
        <v>198</v>
      </c>
      <c r="D8" s="125"/>
      <c r="E8" s="147"/>
      <c r="F8" s="30">
        <v>2.9885000000000002</v>
      </c>
      <c r="G8" s="30">
        <v>2.1841900000000001</v>
      </c>
      <c r="H8" s="32">
        <v>2.1841999999999997</v>
      </c>
      <c r="I8" s="30">
        <v>73.086498243265851</v>
      </c>
      <c r="J8" s="30">
        <v>100.00045783562783</v>
      </c>
      <c r="K8" s="124" t="s">
        <v>181</v>
      </c>
    </row>
    <row r="9" spans="1:11" ht="57" customHeight="1">
      <c r="A9" s="129"/>
      <c r="B9" s="170" t="s">
        <v>78</v>
      </c>
      <c r="C9" s="171"/>
      <c r="D9" s="133"/>
      <c r="E9" s="148"/>
      <c r="F9" s="166">
        <v>179.66479999999999</v>
      </c>
      <c r="G9" s="166">
        <v>178.86018999999999</v>
      </c>
      <c r="H9" s="167">
        <v>174.05240000000001</v>
      </c>
      <c r="I9" s="67">
        <v>99.552160467715439</v>
      </c>
      <c r="J9" s="30">
        <v>97.311984293430541</v>
      </c>
      <c r="K9" s="121"/>
    </row>
    <row r="10" spans="1:11" ht="70.5" customHeight="1">
      <c r="A10" s="132">
        <v>2</v>
      </c>
      <c r="B10" s="137" t="s">
        <v>158</v>
      </c>
      <c r="C10" s="31" t="s">
        <v>152</v>
      </c>
      <c r="D10" s="154" t="s">
        <v>186</v>
      </c>
      <c r="E10" s="149">
        <v>807</v>
      </c>
      <c r="F10" s="30">
        <v>110.00020000000001</v>
      </c>
      <c r="G10" s="30">
        <v>90</v>
      </c>
      <c r="H10" s="168">
        <v>90</v>
      </c>
      <c r="I10" s="30">
        <v>81.818033058121713</v>
      </c>
      <c r="J10" s="30">
        <v>100</v>
      </c>
      <c r="K10" s="124" t="s">
        <v>181</v>
      </c>
    </row>
    <row r="11" spans="1:11" ht="84.75" customHeight="1">
      <c r="A11" s="131">
        <v>3</v>
      </c>
      <c r="B11" s="138" t="s">
        <v>89</v>
      </c>
      <c r="C11" s="31" t="s">
        <v>88</v>
      </c>
      <c r="D11" s="154" t="s">
        <v>187</v>
      </c>
      <c r="E11" s="149">
        <v>868.68</v>
      </c>
      <c r="F11" s="28">
        <v>6.0002999999999993</v>
      </c>
      <c r="G11" s="28">
        <v>5</v>
      </c>
      <c r="H11" s="169">
        <v>2.355</v>
      </c>
      <c r="I11" s="28">
        <v>83.329166874989596</v>
      </c>
      <c r="J11" s="30">
        <v>47.099999999999994</v>
      </c>
      <c r="K11" s="124" t="s">
        <v>181</v>
      </c>
    </row>
    <row r="12" spans="1:11" ht="94.5" customHeight="1">
      <c r="A12" s="130">
        <v>4</v>
      </c>
      <c r="B12" s="139" t="s">
        <v>87</v>
      </c>
      <c r="C12" s="155" t="s">
        <v>200</v>
      </c>
      <c r="D12" s="154" t="s">
        <v>188</v>
      </c>
      <c r="E12" s="152">
        <v>235</v>
      </c>
      <c r="F12" s="28">
        <v>94.251200000000011</v>
      </c>
      <c r="G12" s="28">
        <v>50.034700000000001</v>
      </c>
      <c r="H12" s="169">
        <v>50.034700000000001</v>
      </c>
      <c r="I12" s="28">
        <v>53.086538951228199</v>
      </c>
      <c r="J12" s="30">
        <v>100</v>
      </c>
      <c r="K12" s="124" t="s">
        <v>182</v>
      </c>
    </row>
    <row r="13" spans="1:11" ht="89.25" customHeight="1">
      <c r="A13" s="129">
        <v>5</v>
      </c>
      <c r="B13" s="137" t="s">
        <v>34</v>
      </c>
      <c r="C13" s="155" t="s">
        <v>169</v>
      </c>
      <c r="D13" s="128" t="s">
        <v>168</v>
      </c>
      <c r="E13" s="150"/>
      <c r="F13" s="30">
        <v>3</v>
      </c>
      <c r="G13" s="30">
        <v>0.19839999999999999</v>
      </c>
      <c r="H13" s="168">
        <v>0.19839999999999999</v>
      </c>
      <c r="I13" s="30">
        <v>6.6133333333333333</v>
      </c>
      <c r="J13" s="30">
        <v>0</v>
      </c>
      <c r="K13" s="124" t="s">
        <v>183</v>
      </c>
    </row>
    <row r="14" spans="1:11" ht="108" customHeight="1">
      <c r="A14" s="129">
        <v>6</v>
      </c>
      <c r="B14" s="140" t="s">
        <v>86</v>
      </c>
      <c r="C14" s="156" t="s">
        <v>205</v>
      </c>
      <c r="D14" s="154" t="s">
        <v>189</v>
      </c>
      <c r="E14" s="152">
        <v>256</v>
      </c>
      <c r="F14" s="28">
        <v>2</v>
      </c>
      <c r="G14" s="28">
        <v>2</v>
      </c>
      <c r="H14" s="169">
        <v>2</v>
      </c>
      <c r="I14" s="28">
        <v>100</v>
      </c>
      <c r="J14" s="30">
        <v>0</v>
      </c>
      <c r="K14" s="124" t="s">
        <v>182</v>
      </c>
    </row>
    <row r="15" spans="1:11" ht="120" customHeight="1">
      <c r="A15" s="129">
        <v>7</v>
      </c>
      <c r="B15" s="140" t="s">
        <v>85</v>
      </c>
      <c r="C15" s="31" t="s">
        <v>196</v>
      </c>
      <c r="D15" s="154" t="s">
        <v>190</v>
      </c>
      <c r="E15" s="152">
        <v>638</v>
      </c>
      <c r="F15" s="28">
        <v>200</v>
      </c>
      <c r="G15" s="28">
        <v>200</v>
      </c>
      <c r="H15" s="169">
        <v>200</v>
      </c>
      <c r="I15" s="28">
        <v>100</v>
      </c>
      <c r="J15" s="30">
        <v>100</v>
      </c>
      <c r="K15" s="124" t="s">
        <v>181</v>
      </c>
    </row>
    <row r="16" spans="1:11" ht="83.25" customHeight="1">
      <c r="A16" s="129">
        <v>8</v>
      </c>
      <c r="B16" s="140" t="s">
        <v>84</v>
      </c>
      <c r="C16" s="31" t="s">
        <v>199</v>
      </c>
      <c r="D16" s="154" t="s">
        <v>191</v>
      </c>
      <c r="E16" s="152">
        <v>975</v>
      </c>
      <c r="F16" s="28">
        <v>414</v>
      </c>
      <c r="G16" s="28">
        <v>408</v>
      </c>
      <c r="H16" s="169">
        <v>120.7958</v>
      </c>
      <c r="I16" s="28">
        <v>98.550724637681171</v>
      </c>
      <c r="J16" s="30">
        <v>29.606813725490195</v>
      </c>
      <c r="K16" s="124" t="s">
        <v>181</v>
      </c>
    </row>
    <row r="17" spans="1:11" ht="72.75" customHeight="1">
      <c r="A17" s="129">
        <v>9</v>
      </c>
      <c r="B17" s="29" t="s">
        <v>83</v>
      </c>
      <c r="C17" s="157" t="s">
        <v>201</v>
      </c>
      <c r="D17" s="128"/>
      <c r="E17" s="150"/>
      <c r="F17" s="28">
        <v>187.75</v>
      </c>
      <c r="G17" s="28">
        <v>15.64</v>
      </c>
      <c r="H17" s="169">
        <v>0</v>
      </c>
      <c r="I17" s="28">
        <v>8.3302263648468706</v>
      </c>
      <c r="J17" s="30">
        <v>0</v>
      </c>
      <c r="K17" s="124" t="s">
        <v>183</v>
      </c>
    </row>
    <row r="18" spans="1:11" ht="108" customHeight="1">
      <c r="A18" s="126">
        <v>10</v>
      </c>
      <c r="B18" s="113" t="s">
        <v>82</v>
      </c>
      <c r="C18" s="113" t="s">
        <v>204</v>
      </c>
      <c r="D18" s="154" t="s">
        <v>192</v>
      </c>
      <c r="E18" s="152">
        <v>840</v>
      </c>
      <c r="F18" s="28">
        <v>370</v>
      </c>
      <c r="G18" s="28">
        <v>350</v>
      </c>
      <c r="H18" s="169">
        <v>249.1593</v>
      </c>
      <c r="I18" s="28">
        <v>94.594594594594597</v>
      </c>
      <c r="J18" s="30">
        <v>71.188371428571429</v>
      </c>
      <c r="K18" s="124" t="s">
        <v>181</v>
      </c>
    </row>
    <row r="19" spans="1:11" ht="88.5" customHeight="1">
      <c r="A19" s="126">
        <v>11</v>
      </c>
      <c r="B19" s="113" t="s">
        <v>166</v>
      </c>
      <c r="C19" s="158" t="s">
        <v>170</v>
      </c>
      <c r="D19" s="128" t="s">
        <v>168</v>
      </c>
      <c r="E19" s="150"/>
      <c r="F19" s="28">
        <v>10</v>
      </c>
      <c r="G19" s="28">
        <v>0.2</v>
      </c>
      <c r="H19" s="28">
        <v>0</v>
      </c>
      <c r="I19" s="28">
        <v>2</v>
      </c>
      <c r="J19" s="30">
        <v>0</v>
      </c>
      <c r="K19" s="124" t="s">
        <v>183</v>
      </c>
    </row>
    <row r="20" spans="1:11" ht="111" customHeight="1">
      <c r="A20" s="126">
        <v>12</v>
      </c>
      <c r="B20" s="113" t="s">
        <v>165</v>
      </c>
      <c r="C20" s="159" t="s">
        <v>202</v>
      </c>
      <c r="D20" s="154" t="s">
        <v>193</v>
      </c>
      <c r="E20" s="152">
        <v>630</v>
      </c>
      <c r="F20" s="28">
        <v>165</v>
      </c>
      <c r="G20" s="28">
        <v>81.7</v>
      </c>
      <c r="H20" s="28">
        <v>81.7</v>
      </c>
      <c r="I20" s="28">
        <v>49.515151515151516</v>
      </c>
      <c r="J20" s="30">
        <v>0</v>
      </c>
      <c r="K20" s="124" t="s">
        <v>181</v>
      </c>
    </row>
    <row r="21" spans="1:11" ht="84.75" customHeight="1">
      <c r="A21" s="126">
        <v>13</v>
      </c>
      <c r="B21" s="113" t="s">
        <v>80</v>
      </c>
      <c r="C21" s="160" t="s">
        <v>203</v>
      </c>
      <c r="D21" s="127" t="s">
        <v>168</v>
      </c>
      <c r="E21" s="151"/>
      <c r="F21" s="28">
        <v>20</v>
      </c>
      <c r="G21" s="28">
        <v>0</v>
      </c>
      <c r="H21" s="28">
        <v>0</v>
      </c>
      <c r="I21" s="28">
        <v>0</v>
      </c>
      <c r="J21" s="30">
        <v>0</v>
      </c>
      <c r="K21" s="124" t="s">
        <v>183</v>
      </c>
    </row>
    <row r="22" spans="1:11" ht="84.75" customHeight="1">
      <c r="A22" s="126">
        <v>14</v>
      </c>
      <c r="B22" s="113" t="s">
        <v>79</v>
      </c>
      <c r="C22" s="153" t="s">
        <v>171</v>
      </c>
      <c r="D22" s="154" t="s">
        <v>194</v>
      </c>
      <c r="E22" s="152">
        <v>237</v>
      </c>
      <c r="F22" s="28">
        <v>40</v>
      </c>
      <c r="G22" s="28">
        <v>40</v>
      </c>
      <c r="H22" s="28">
        <v>18.438800000000001</v>
      </c>
      <c r="I22" s="28">
        <v>100</v>
      </c>
      <c r="J22" s="30">
        <v>0</v>
      </c>
      <c r="K22" s="124" t="s">
        <v>181</v>
      </c>
    </row>
    <row r="23" spans="1:11" ht="43.5" customHeight="1">
      <c r="A23" s="123"/>
      <c r="B23" s="161"/>
      <c r="C23" s="29" t="s">
        <v>78</v>
      </c>
      <c r="D23" s="122"/>
      <c r="E23" s="122"/>
      <c r="F23" s="28">
        <v>1801.6664999999998</v>
      </c>
      <c r="G23" s="28">
        <v>1421.6332900000002</v>
      </c>
      <c r="H23" s="28">
        <v>988.73440000000005</v>
      </c>
      <c r="I23" s="28">
        <v>78.90657288682452</v>
      </c>
      <c r="J23" s="30">
        <v>69.549187329455393</v>
      </c>
      <c r="K23" s="121"/>
    </row>
    <row r="24" spans="1:11" ht="39.75" customHeight="1"/>
    <row r="25" spans="1:11" ht="40.5" customHeight="1">
      <c r="A25" s="120" t="s">
        <v>167</v>
      </c>
      <c r="B25" s="172" t="s">
        <v>184</v>
      </c>
      <c r="C25" s="172"/>
      <c r="D25" s="172"/>
      <c r="E25" s="172"/>
      <c r="F25" s="172"/>
      <c r="G25" s="172"/>
      <c r="H25" s="172"/>
      <c r="I25" s="172"/>
      <c r="J25" s="172"/>
      <c r="K25" s="172"/>
    </row>
  </sheetData>
  <mergeCells count="8">
    <mergeCell ref="B9:C9"/>
    <mergeCell ref="B25:K25"/>
    <mergeCell ref="A1:J1"/>
    <mergeCell ref="B2:H2"/>
    <mergeCell ref="I2:J2"/>
    <mergeCell ref="A3:C3"/>
    <mergeCell ref="A7:A8"/>
    <mergeCell ref="B7:B8"/>
  </mergeCells>
  <printOptions horizontalCentered="1"/>
  <pageMargins left="0.39370078740157483" right="0.15748031496062992" top="0.35433070866141736" bottom="0.23622047244094491" header="0.19685039370078741" footer="0"/>
  <pageSetup paperSize="9" scale="55" orientation="landscape" r:id="rId1"/>
  <headerFooter alignWithMargins="0">
    <oddFooter>Page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topLeftCell="A34" zoomScale="85" zoomScaleSheetLayoutView="85" workbookViewId="0">
      <selection activeCell="J42" sqref="J42"/>
    </sheetView>
  </sheetViews>
  <sheetFormatPr defaultRowHeight="12.75"/>
  <cols>
    <col min="1" max="1" width="7" customWidth="1"/>
    <col min="2" max="2" width="6.140625" customWidth="1"/>
    <col min="3" max="3" width="40.42578125" customWidth="1"/>
    <col min="4" max="4" width="0.28515625" hidden="1" customWidth="1"/>
    <col min="5" max="5" width="0.140625" hidden="1" customWidth="1"/>
    <col min="6" max="6" width="4.85546875" hidden="1" customWidth="1"/>
    <col min="7" max="8" width="0.140625" hidden="1" customWidth="1"/>
    <col min="9" max="9" width="0.28515625" hidden="1" customWidth="1"/>
    <col min="10" max="10" width="25.140625" customWidth="1"/>
    <col min="11" max="11" width="20.28515625" customWidth="1"/>
    <col min="12" max="12" width="19.140625" customWidth="1"/>
    <col min="13" max="13" width="10.85546875" hidden="1" customWidth="1"/>
    <col min="14" max="15" width="0.140625" hidden="1" customWidth="1"/>
    <col min="16" max="16" width="10.28515625" hidden="1" customWidth="1"/>
    <col min="17" max="17" width="9.42578125" hidden="1" customWidth="1"/>
    <col min="18" max="18" width="2.42578125" hidden="1" customWidth="1"/>
    <col min="19" max="19" width="28" customWidth="1"/>
    <col min="20" max="20" width="28.140625" customWidth="1"/>
  </cols>
  <sheetData>
    <row r="1" spans="2:20" ht="40.5" customHeight="1">
      <c r="C1" s="181" t="s">
        <v>157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2:20" ht="34.5" customHeight="1">
      <c r="C2" s="185" t="s">
        <v>207</v>
      </c>
      <c r="D2" s="185"/>
      <c r="E2" s="185"/>
      <c r="F2" s="185"/>
      <c r="G2" s="185"/>
      <c r="H2" s="185"/>
      <c r="I2" s="185"/>
      <c r="J2" s="185"/>
      <c r="K2" s="185"/>
      <c r="L2" s="185"/>
      <c r="S2" s="183" t="s">
        <v>0</v>
      </c>
      <c r="T2" s="184"/>
    </row>
    <row r="3" spans="2:20" ht="66.75" customHeight="1">
      <c r="B3" s="66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65" t="s">
        <v>3</v>
      </c>
      <c r="H3" s="65" t="s">
        <v>4</v>
      </c>
      <c r="I3" s="65" t="s">
        <v>5</v>
      </c>
      <c r="J3" s="65" t="s">
        <v>6</v>
      </c>
      <c r="K3" s="65" t="s">
        <v>7</v>
      </c>
      <c r="L3" s="65" t="s">
        <v>8</v>
      </c>
      <c r="M3" s="65" t="s">
        <v>3</v>
      </c>
      <c r="N3" s="65" t="s">
        <v>4</v>
      </c>
      <c r="O3" s="65" t="s">
        <v>5</v>
      </c>
      <c r="P3" s="65" t="s">
        <v>104</v>
      </c>
      <c r="Q3" s="65" t="s">
        <v>10</v>
      </c>
      <c r="R3" s="65" t="s">
        <v>103</v>
      </c>
      <c r="S3" s="65" t="s">
        <v>12</v>
      </c>
      <c r="T3" s="65" t="s">
        <v>13</v>
      </c>
    </row>
    <row r="4" spans="2:20" ht="14.25" customHeight="1">
      <c r="B4" s="64"/>
      <c r="C4" s="64">
        <v>1</v>
      </c>
      <c r="D4" s="63"/>
      <c r="E4" s="62"/>
      <c r="F4" s="62"/>
      <c r="G4" s="63"/>
      <c r="H4" s="62"/>
      <c r="I4" s="62"/>
      <c r="J4" s="64">
        <v>2</v>
      </c>
      <c r="K4" s="64">
        <v>3</v>
      </c>
      <c r="L4" s="64">
        <v>4</v>
      </c>
      <c r="M4" s="64"/>
      <c r="N4" s="64"/>
      <c r="O4" s="64"/>
      <c r="P4" s="64"/>
      <c r="Q4" s="64"/>
      <c r="R4" s="64"/>
      <c r="S4" s="68">
        <v>5</v>
      </c>
      <c r="T4" s="68">
        <v>6</v>
      </c>
    </row>
    <row r="5" spans="2:20" ht="27" customHeight="1">
      <c r="B5" s="57">
        <v>1</v>
      </c>
      <c r="C5" s="58" t="s">
        <v>15</v>
      </c>
      <c r="D5" s="51">
        <f>'[1]budget2017-18(District)'!G3988</f>
        <v>0</v>
      </c>
      <c r="E5" s="51">
        <f>'[1]budget2017-18(District)'!J3988</f>
        <v>0</v>
      </c>
      <c r="F5" s="51">
        <f>'[1]budget2017-18(District)'!M3988</f>
        <v>0</v>
      </c>
      <c r="G5" s="51">
        <f>'[1]State Budget 2018-19(P)'!G1596</f>
        <v>19999.980000000003</v>
      </c>
      <c r="H5" s="51">
        <f>'[1]State Budget 2018-19(P)'!J1596</f>
        <v>6980.57</v>
      </c>
      <c r="I5" s="51">
        <f>'[1]State Budget 2018-19(P)'!M1596</f>
        <v>2971.06</v>
      </c>
      <c r="J5" s="55">
        <v>343.20519999999999</v>
      </c>
      <c r="K5" s="55">
        <v>192.14950000000002</v>
      </c>
      <c r="L5" s="55">
        <v>192.142</v>
      </c>
      <c r="M5" s="55"/>
      <c r="N5" s="55"/>
      <c r="O5" s="55"/>
      <c r="P5" s="54">
        <v>22123.165199999999</v>
      </c>
      <c r="Q5" s="54">
        <v>19623.069499999998</v>
      </c>
      <c r="R5" s="54">
        <v>18219.991999999998</v>
      </c>
      <c r="S5" s="165">
        <v>55.9867682657489</v>
      </c>
      <c r="T5" s="165">
        <v>99.996096789218797</v>
      </c>
    </row>
    <row r="6" spans="2:20" ht="27.95" customHeight="1">
      <c r="B6" s="57">
        <v>2</v>
      </c>
      <c r="C6" s="58" t="s">
        <v>18</v>
      </c>
      <c r="D6" s="51">
        <f>'[1]budget2017-18(District)'!G3991</f>
        <v>0</v>
      </c>
      <c r="E6" s="51">
        <f>'[1]budget2017-18(District)'!J3991</f>
        <v>0</v>
      </c>
      <c r="F6" s="51">
        <f>'[1]budget2017-18(District)'!M3991</f>
        <v>0</v>
      </c>
      <c r="G6" s="51">
        <f>'[1]State Budget 2018-19(P)'!G1599</f>
        <v>33456.399999999994</v>
      </c>
      <c r="H6" s="51">
        <f>'[1]State Budget 2018-19(P)'!J1599</f>
        <v>10868.610000000002</v>
      </c>
      <c r="I6" s="51">
        <f>'[1]State Budget 2018-19(P)'!M1599</f>
        <v>3754.83</v>
      </c>
      <c r="J6" s="55">
        <v>93.323400000000007</v>
      </c>
      <c r="K6" s="55">
        <v>40.040700000000001</v>
      </c>
      <c r="L6" s="55">
        <v>40.040700000000001</v>
      </c>
      <c r="M6" s="55"/>
      <c r="N6" s="55"/>
      <c r="O6" s="55"/>
      <c r="P6" s="54">
        <v>35519.473400000003</v>
      </c>
      <c r="Q6" s="54">
        <v>33117.700700000001</v>
      </c>
      <c r="R6" s="54">
        <v>32344.51070000001</v>
      </c>
      <c r="S6" s="165">
        <v>42.905316351525983</v>
      </c>
      <c r="T6" s="165">
        <v>100</v>
      </c>
    </row>
    <row r="7" spans="2:20" ht="24" customHeight="1">
      <c r="B7" s="57">
        <v>3</v>
      </c>
      <c r="C7" s="58" t="s">
        <v>90</v>
      </c>
      <c r="D7" s="51">
        <f>'[1]budget2017-18(District)'!G3992</f>
        <v>0</v>
      </c>
      <c r="E7" s="51">
        <f>'[1]budget2017-18(District)'!J3992</f>
        <v>0</v>
      </c>
      <c r="F7" s="51">
        <f>'[1]budget2017-18(District)'!M3992</f>
        <v>0</v>
      </c>
      <c r="G7" s="51">
        <f>'[1]State Budget 2018-19(P)'!G1600</f>
        <v>99.1</v>
      </c>
      <c r="H7" s="51">
        <f>'[1]State Budget 2018-19(P)'!J1600</f>
        <v>45.7</v>
      </c>
      <c r="I7" s="51">
        <f>'[1]State Budget 2018-19(P)'!M1600</f>
        <v>11.24</v>
      </c>
      <c r="J7" s="55">
        <v>7.0350000000000001</v>
      </c>
      <c r="K7" s="55">
        <v>6.03</v>
      </c>
      <c r="L7" s="55">
        <v>0</v>
      </c>
      <c r="M7" s="55" t="e">
        <v>#REF!</v>
      </c>
      <c r="N7" s="55" t="e">
        <v>#REF!</v>
      </c>
      <c r="O7" s="55" t="e">
        <v>#REF!</v>
      </c>
      <c r="P7" s="54" t="e">
        <v>#REF!</v>
      </c>
      <c r="Q7" s="54" t="e">
        <v>#REF!</v>
      </c>
      <c r="R7" s="54" t="e">
        <v>#REF!</v>
      </c>
      <c r="S7" s="165">
        <v>85.714285714285722</v>
      </c>
      <c r="T7" s="165">
        <v>0</v>
      </c>
    </row>
    <row r="8" spans="2:20" ht="27.95" customHeight="1">
      <c r="B8" s="57">
        <v>4</v>
      </c>
      <c r="C8" s="58" t="s">
        <v>20</v>
      </c>
      <c r="D8" s="51">
        <f>'[1]budget2017-18(District)'!G3993</f>
        <v>0</v>
      </c>
      <c r="E8" s="51">
        <f>'[1]budget2017-18(District)'!J3993</f>
        <v>0</v>
      </c>
      <c r="F8" s="51">
        <f>'[1]budget2017-18(District)'!M3993</f>
        <v>0</v>
      </c>
      <c r="G8" s="51">
        <f>'[1]State Budget 2018-19(P)'!G1601</f>
        <v>30231.74</v>
      </c>
      <c r="H8" s="51">
        <f>'[1]State Budget 2018-19(P)'!J1601</f>
        <v>23409.040000000001</v>
      </c>
      <c r="I8" s="51">
        <f>'[1]State Budget 2018-19(P)'!M1601</f>
        <v>4887.57</v>
      </c>
      <c r="J8" s="55">
        <v>36.118100000000005</v>
      </c>
      <c r="K8" s="55">
        <v>9.7730999999999995</v>
      </c>
      <c r="L8" s="55">
        <v>1.7936000000000001</v>
      </c>
      <c r="M8" s="55"/>
      <c r="N8" s="55"/>
      <c r="O8" s="55"/>
      <c r="P8" s="54">
        <v>27527.968099999998</v>
      </c>
      <c r="Q8" s="54">
        <v>27153.973099999999</v>
      </c>
      <c r="R8" s="54">
        <v>24561.541599999993</v>
      </c>
      <c r="S8" s="165">
        <v>27.058732325343797</v>
      </c>
      <c r="T8" s="165">
        <v>18.352416326447084</v>
      </c>
    </row>
    <row r="9" spans="2:20" ht="22.5" customHeight="1">
      <c r="B9" s="57">
        <v>5</v>
      </c>
      <c r="C9" s="58" t="s">
        <v>148</v>
      </c>
      <c r="D9" s="51">
        <f>'[1]budget2017-18(District)'!G3994</f>
        <v>0</v>
      </c>
      <c r="E9" s="51">
        <f>'[1]budget2017-18(District)'!J3994</f>
        <v>0</v>
      </c>
      <c r="F9" s="51">
        <f>'[1]budget2017-18(District)'!M3994</f>
        <v>0</v>
      </c>
      <c r="G9" s="51">
        <f>'[1]State Budget 2018-19(P)'!G1602</f>
        <v>6911.08</v>
      </c>
      <c r="H9" s="51">
        <f>'[1]State Budget 2018-19(P)'!J1602</f>
        <v>0</v>
      </c>
      <c r="I9" s="51">
        <f>'[1]State Budget 2018-19(P)'!M1602</f>
        <v>0</v>
      </c>
      <c r="J9" s="55">
        <v>1.5275000000000001</v>
      </c>
      <c r="K9" s="55">
        <v>0.52500000000000002</v>
      </c>
      <c r="L9" s="55">
        <v>0.52500000000000002</v>
      </c>
      <c r="M9" s="55"/>
      <c r="N9" s="55"/>
      <c r="O9" s="55"/>
      <c r="P9" s="54">
        <v>8837.7275000000009</v>
      </c>
      <c r="Q9" s="54">
        <v>7533.2949999999983</v>
      </c>
      <c r="R9" s="54">
        <v>7295.1849999999995</v>
      </c>
      <c r="S9" s="165">
        <v>34.369885433715218</v>
      </c>
      <c r="T9" s="165">
        <v>100</v>
      </c>
    </row>
    <row r="10" spans="2:20" ht="23.25" customHeight="1">
      <c r="B10" s="57">
        <v>6</v>
      </c>
      <c r="C10" s="58" t="s">
        <v>21</v>
      </c>
      <c r="D10" s="51">
        <f>'[1]budget2017-18(District)'!G3995</f>
        <v>0</v>
      </c>
      <c r="E10" s="51">
        <f>'[1]budget2017-18(District)'!J3995</f>
        <v>0</v>
      </c>
      <c r="F10" s="51">
        <f>'[1]budget2017-18(District)'!M3995</f>
        <v>0</v>
      </c>
      <c r="G10" s="51">
        <f>'[1]State Budget 2018-19(P)'!G1603</f>
        <v>2452.0699999999997</v>
      </c>
      <c r="H10" s="51">
        <f>'[1]State Budget 2018-19(P)'!J1603</f>
        <v>559.14</v>
      </c>
      <c r="I10" s="51">
        <f>'[1]State Budget 2018-19(P)'!M1603</f>
        <v>228.91</v>
      </c>
      <c r="J10" s="55">
        <v>27.632200000000001</v>
      </c>
      <c r="K10" s="55">
        <v>15.7676</v>
      </c>
      <c r="L10" s="55">
        <v>13.7676</v>
      </c>
      <c r="M10" s="55"/>
      <c r="N10" s="55"/>
      <c r="O10" s="55"/>
      <c r="P10" s="54">
        <v>2840.8622</v>
      </c>
      <c r="Q10" s="54">
        <v>1925.6276000000003</v>
      </c>
      <c r="R10" s="54">
        <v>1802.2775999999999</v>
      </c>
      <c r="S10" s="165">
        <v>57.062412692438528</v>
      </c>
      <c r="T10" s="165">
        <v>87.315761434841065</v>
      </c>
    </row>
    <row r="11" spans="2:20" ht="23.25" customHeight="1">
      <c r="B11" s="57">
        <v>7</v>
      </c>
      <c r="C11" s="58" t="s">
        <v>158</v>
      </c>
      <c r="D11" s="51">
        <f>'[1]budget2017-18(District)'!G3996</f>
        <v>0</v>
      </c>
      <c r="E11" s="51">
        <f>'[1]budget2017-18(District)'!J3996</f>
        <v>0</v>
      </c>
      <c r="F11" s="51">
        <f>'[1]budget2017-18(District)'!M3996</f>
        <v>0</v>
      </c>
      <c r="G11" s="51">
        <f>'[1]State Budget 2018-19(P)'!G1604</f>
        <v>92969.59</v>
      </c>
      <c r="H11" s="51">
        <f>'[1]State Budget 2018-19(P)'!J1604</f>
        <v>25195.43</v>
      </c>
      <c r="I11" s="51">
        <f>'[1]State Budget 2018-19(P)'!M1604</f>
        <v>9468.239999999998</v>
      </c>
      <c r="J11" s="55">
        <v>140.8922</v>
      </c>
      <c r="K11" s="55">
        <v>56.297200000000004</v>
      </c>
      <c r="L11" s="55">
        <v>54.313300000000005</v>
      </c>
      <c r="M11" s="55" t="e">
        <v>#REF!</v>
      </c>
      <c r="N11" s="55" t="e">
        <v>#REF!</v>
      </c>
      <c r="O11" s="55" t="e">
        <v>#REF!</v>
      </c>
      <c r="P11" s="54" t="e">
        <v>#REF!</v>
      </c>
      <c r="Q11" s="54" t="e">
        <v>#REF!</v>
      </c>
      <c r="R11" s="54" t="e">
        <v>#REF!</v>
      </c>
      <c r="S11" s="165">
        <v>39.957641374043419</v>
      </c>
      <c r="T11" s="165">
        <v>96.47602367435681</v>
      </c>
    </row>
    <row r="12" spans="2:20" ht="27.75" customHeight="1">
      <c r="B12" s="57">
        <v>8</v>
      </c>
      <c r="C12" s="58" t="s">
        <v>23</v>
      </c>
      <c r="D12" s="51">
        <f>'[1]budget2017-18(District)'!G3997</f>
        <v>0</v>
      </c>
      <c r="E12" s="51">
        <f>'[1]budget2017-18(District)'!J3997</f>
        <v>0</v>
      </c>
      <c r="F12" s="51">
        <f>'[1]budget2017-18(District)'!M3997</f>
        <v>0</v>
      </c>
      <c r="G12" s="51">
        <f>'[1]State Budget 2018-19(P)'!G1605</f>
        <v>22799.140000000003</v>
      </c>
      <c r="H12" s="51">
        <f>'[1]State Budget 2018-19(P)'!J1605</f>
        <v>2936.66</v>
      </c>
      <c r="I12" s="51">
        <f>'[1]State Budget 2018-19(P)'!M1605</f>
        <v>1164.23</v>
      </c>
      <c r="J12" s="55">
        <v>568.12080000000003</v>
      </c>
      <c r="K12" s="55">
        <v>456.70499999999998</v>
      </c>
      <c r="L12" s="55">
        <v>456.70499999999998</v>
      </c>
      <c r="M12" s="55"/>
      <c r="N12" s="55"/>
      <c r="O12" s="55"/>
      <c r="P12" s="54">
        <v>11915.900800000003</v>
      </c>
      <c r="Q12" s="54">
        <v>10759.625000000002</v>
      </c>
      <c r="R12" s="54">
        <v>10607.635000000002</v>
      </c>
      <c r="S12" s="165">
        <v>80.388713104677734</v>
      </c>
      <c r="T12" s="165">
        <v>100</v>
      </c>
    </row>
    <row r="13" spans="2:20" ht="24" customHeight="1">
      <c r="B13" s="57">
        <v>9</v>
      </c>
      <c r="C13" s="58" t="s">
        <v>25</v>
      </c>
      <c r="D13" s="51">
        <f>'[1]budget2017-18(District)'!G3999</f>
        <v>0</v>
      </c>
      <c r="E13" s="51">
        <f>'[1]budget2017-18(District)'!J3999</f>
        <v>0</v>
      </c>
      <c r="F13" s="51">
        <f>'[1]budget2017-18(District)'!M3999</f>
        <v>0</v>
      </c>
      <c r="G13" s="51">
        <f>'[1]State Budget 2018-19(P)'!G1607</f>
        <v>80548.009999999995</v>
      </c>
      <c r="H13" s="51">
        <f>'[1]State Budget 2018-19(P)'!J1607</f>
        <v>13575.83</v>
      </c>
      <c r="I13" s="51">
        <f>'[1]State Budget 2018-19(P)'!M1607</f>
        <v>5563.03</v>
      </c>
      <c r="J13" s="55">
        <v>2284.6970000000001</v>
      </c>
      <c r="K13" s="55">
        <v>1597.8648000000001</v>
      </c>
      <c r="L13" s="55">
        <v>1176.5561</v>
      </c>
      <c r="M13" s="55" t="e">
        <v>#REF!</v>
      </c>
      <c r="N13" s="55" t="e">
        <v>#REF!</v>
      </c>
      <c r="O13" s="55" t="e">
        <v>#REF!</v>
      </c>
      <c r="P13" s="54" t="e">
        <v>#REF!</v>
      </c>
      <c r="Q13" s="54" t="e">
        <v>#REF!</v>
      </c>
      <c r="R13" s="54" t="e">
        <v>#REF!</v>
      </c>
      <c r="S13" s="165">
        <v>69.937711652792473</v>
      </c>
      <c r="T13" s="165">
        <v>73.633019514542156</v>
      </c>
    </row>
    <row r="14" spans="2:20" ht="24" customHeight="1">
      <c r="B14" s="57">
        <v>10</v>
      </c>
      <c r="C14" s="58" t="s">
        <v>26</v>
      </c>
      <c r="D14" s="51"/>
      <c r="E14" s="51"/>
      <c r="F14" s="51"/>
      <c r="G14" s="51"/>
      <c r="H14" s="51"/>
      <c r="I14" s="51"/>
      <c r="J14" s="55">
        <v>29.862300000000001</v>
      </c>
      <c r="K14" s="55">
        <v>0</v>
      </c>
      <c r="L14" s="55">
        <v>0</v>
      </c>
      <c r="M14" s="55"/>
      <c r="N14" s="55"/>
      <c r="O14" s="55"/>
      <c r="P14" s="54"/>
      <c r="Q14" s="54"/>
      <c r="R14" s="54"/>
      <c r="S14" s="165">
        <v>0</v>
      </c>
      <c r="T14" s="165">
        <v>0</v>
      </c>
    </row>
    <row r="15" spans="2:20" ht="26.25" customHeight="1">
      <c r="B15" s="57">
        <v>11</v>
      </c>
      <c r="C15" s="58" t="s">
        <v>28</v>
      </c>
      <c r="D15" s="51">
        <f>'[1]budget2017-18(District)'!G4002</f>
        <v>0</v>
      </c>
      <c r="E15" s="51">
        <f>'[1]budget2017-18(District)'!J4002</f>
        <v>0</v>
      </c>
      <c r="F15" s="51">
        <f>'[1]budget2017-18(District)'!M4002</f>
        <v>0</v>
      </c>
      <c r="G15" s="51">
        <f>'[1]State Budget 2018-19(P)'!G1610</f>
        <v>113386.99</v>
      </c>
      <c r="H15" s="51">
        <f>'[1]State Budget 2018-19(P)'!J1610</f>
        <v>33102.339999999997</v>
      </c>
      <c r="I15" s="51">
        <f>'[1]State Budget 2018-19(P)'!M1610</f>
        <v>4269.5</v>
      </c>
      <c r="J15" s="55">
        <v>35.125300000000003</v>
      </c>
      <c r="K15" s="55">
        <v>1.9892399999999998E-2</v>
      </c>
      <c r="L15" s="55">
        <v>1.9900000000000001E-2</v>
      </c>
      <c r="M15" s="55"/>
      <c r="N15" s="55"/>
      <c r="O15" s="55"/>
      <c r="P15" s="54">
        <v>115668.3753</v>
      </c>
      <c r="Q15" s="54">
        <v>72964.329892399997</v>
      </c>
      <c r="R15" s="54">
        <v>63910.8799</v>
      </c>
      <c r="S15" s="165">
        <v>5.6632683564268475E-2</v>
      </c>
      <c r="T15" s="165">
        <v>100.03820554583662</v>
      </c>
    </row>
    <row r="16" spans="2:20" ht="27.95" customHeight="1">
      <c r="B16" s="57">
        <v>12</v>
      </c>
      <c r="C16" s="58" t="s">
        <v>102</v>
      </c>
      <c r="D16" s="51">
        <f>'[1]budget2017-18(District)'!G4003</f>
        <v>0</v>
      </c>
      <c r="E16" s="51">
        <f>'[1]budget2017-18(District)'!J4003</f>
        <v>0</v>
      </c>
      <c r="F16" s="51">
        <f>'[1]budget2017-18(District)'!M4003</f>
        <v>0</v>
      </c>
      <c r="G16" s="51">
        <f>'[1]State Budget 2018-19(P)'!G1611</f>
        <v>6906.1299999999992</v>
      </c>
      <c r="H16" s="51">
        <f>'[1]State Budget 2018-19(P)'!J1611</f>
        <v>1873.73</v>
      </c>
      <c r="I16" s="51">
        <f>'[1]State Budget 2018-19(P)'!M1611</f>
        <v>710.87</v>
      </c>
      <c r="J16" s="55">
        <v>117.1718</v>
      </c>
      <c r="K16" s="55">
        <v>27.521499999999996</v>
      </c>
      <c r="L16" s="55">
        <v>27.503499999999999</v>
      </c>
      <c r="M16" s="55"/>
      <c r="N16" s="55"/>
      <c r="O16" s="55"/>
      <c r="P16" s="54">
        <v>7154.5517999999993</v>
      </c>
      <c r="Q16" s="54">
        <v>6085.1215000000002</v>
      </c>
      <c r="R16" s="54">
        <v>5340.0434999999998</v>
      </c>
      <c r="S16" s="165">
        <v>23.488160120438533</v>
      </c>
      <c r="T16" s="165">
        <v>99.93459658812202</v>
      </c>
    </row>
    <row r="17" spans="2:20" ht="27.95" customHeight="1">
      <c r="B17" s="57">
        <v>13</v>
      </c>
      <c r="C17" s="58" t="s">
        <v>160</v>
      </c>
      <c r="D17" s="51"/>
      <c r="E17" s="51"/>
      <c r="F17" s="51"/>
      <c r="G17" s="51"/>
      <c r="H17" s="51"/>
      <c r="I17" s="51"/>
      <c r="J17" s="55">
        <v>2.4325000000000001</v>
      </c>
      <c r="K17" s="55">
        <v>0</v>
      </c>
      <c r="L17" s="55">
        <v>0</v>
      </c>
      <c r="M17" s="55"/>
      <c r="N17" s="55"/>
      <c r="O17" s="55"/>
      <c r="P17" s="54"/>
      <c r="Q17" s="54"/>
      <c r="R17" s="54"/>
      <c r="S17" s="165">
        <v>0</v>
      </c>
      <c r="T17" s="165">
        <v>0</v>
      </c>
    </row>
    <row r="18" spans="2:20" ht="21.75" customHeight="1">
      <c r="B18" s="57">
        <v>14</v>
      </c>
      <c r="C18" s="58" t="s">
        <v>81</v>
      </c>
      <c r="D18" s="51"/>
      <c r="E18" s="51"/>
      <c r="F18" s="51"/>
      <c r="G18" s="51"/>
      <c r="H18" s="51"/>
      <c r="I18" s="51"/>
      <c r="J18" s="55">
        <v>10.0501</v>
      </c>
      <c r="K18" s="55">
        <v>0</v>
      </c>
      <c r="L18" s="55">
        <v>0</v>
      </c>
      <c r="M18" s="55"/>
      <c r="N18" s="55"/>
      <c r="O18" s="55"/>
      <c r="P18" s="54"/>
      <c r="Q18" s="54"/>
      <c r="R18" s="54"/>
      <c r="S18" s="165">
        <v>0</v>
      </c>
      <c r="T18" s="165">
        <v>0</v>
      </c>
    </row>
    <row r="19" spans="2:20" ht="21.75" customHeight="1">
      <c r="B19" s="57">
        <v>15</v>
      </c>
      <c r="C19" s="115" t="s">
        <v>33</v>
      </c>
      <c r="D19" s="51"/>
      <c r="E19" s="51"/>
      <c r="F19" s="51"/>
      <c r="G19" s="51"/>
      <c r="H19" s="51"/>
      <c r="I19" s="51"/>
      <c r="J19" s="55">
        <v>11.05</v>
      </c>
      <c r="K19" s="55">
        <v>1.5771000000000002</v>
      </c>
      <c r="L19" s="55">
        <v>1.5741000000000001</v>
      </c>
      <c r="M19" s="55"/>
      <c r="N19" s="55"/>
      <c r="O19" s="55"/>
      <c r="P19" s="54"/>
      <c r="Q19" s="54"/>
      <c r="R19" s="54"/>
      <c r="S19" s="165">
        <v>14.27239819004525</v>
      </c>
      <c r="T19" s="165">
        <v>99.809777439604332</v>
      </c>
    </row>
    <row r="20" spans="2:20" ht="22.5" customHeight="1">
      <c r="B20" s="57">
        <v>16</v>
      </c>
      <c r="C20" s="58" t="s">
        <v>34</v>
      </c>
      <c r="D20" s="51">
        <f>'[1]budget2017-18(District)'!G4008</f>
        <v>0</v>
      </c>
      <c r="E20" s="51">
        <f>'[1]budget2017-18(District)'!J4008</f>
        <v>0</v>
      </c>
      <c r="F20" s="51">
        <f>'[1]budget2017-18(District)'!M4008</f>
        <v>0</v>
      </c>
      <c r="G20" s="51">
        <f>'[1]State Budget 2018-19(P)'!G1616</f>
        <v>201555.65</v>
      </c>
      <c r="H20" s="51">
        <f>'[1]State Budget 2018-19(P)'!J1616</f>
        <v>62742.44</v>
      </c>
      <c r="I20" s="51">
        <f>'[1]State Budget 2018-19(P)'!M1616</f>
        <v>21696.21</v>
      </c>
      <c r="J20" s="55">
        <v>405</v>
      </c>
      <c r="K20" s="55">
        <v>286.9289</v>
      </c>
      <c r="L20" s="55">
        <v>253.65289999999996</v>
      </c>
      <c r="M20" s="55" t="e">
        <v>#REF!</v>
      </c>
      <c r="N20" s="55" t="e">
        <v>#REF!</v>
      </c>
      <c r="O20" s="55" t="e">
        <v>#REF!</v>
      </c>
      <c r="P20" s="54" t="e">
        <v>#REF!</v>
      </c>
      <c r="Q20" s="54" t="e">
        <v>#REF!</v>
      </c>
      <c r="R20" s="54" t="e">
        <v>#REF!</v>
      </c>
      <c r="S20" s="165">
        <v>70.846641975308643</v>
      </c>
      <c r="T20" s="165">
        <v>88.402701854013301</v>
      </c>
    </row>
    <row r="21" spans="2:20" ht="22.5" customHeight="1">
      <c r="B21" s="57">
        <v>17</v>
      </c>
      <c r="C21" s="58" t="s">
        <v>161</v>
      </c>
      <c r="D21" s="51"/>
      <c r="E21" s="51"/>
      <c r="F21" s="51"/>
      <c r="G21" s="51"/>
      <c r="H21" s="51"/>
      <c r="I21" s="51"/>
      <c r="J21" s="55">
        <v>23.521999999999998</v>
      </c>
      <c r="K21" s="55">
        <v>0</v>
      </c>
      <c r="L21" s="55">
        <v>0</v>
      </c>
      <c r="M21" s="55"/>
      <c r="N21" s="55"/>
      <c r="O21" s="55"/>
      <c r="P21" s="54"/>
      <c r="Q21" s="54"/>
      <c r="R21" s="54"/>
      <c r="S21" s="165">
        <v>0</v>
      </c>
      <c r="T21" s="165">
        <v>0</v>
      </c>
    </row>
    <row r="22" spans="2:20" ht="27.95" customHeight="1">
      <c r="B22" s="57">
        <v>18</v>
      </c>
      <c r="C22" s="58" t="s">
        <v>150</v>
      </c>
      <c r="D22" s="51">
        <f>'[1]budget2017-18(District)'!G4010</f>
        <v>0</v>
      </c>
      <c r="E22" s="51">
        <f>'[1]budget2017-18(District)'!J4010</f>
        <v>0</v>
      </c>
      <c r="F22" s="51">
        <f>'[1]budget2017-18(District)'!M4010</f>
        <v>0</v>
      </c>
      <c r="G22" s="51">
        <f>'[1]State Budget 2018-19(P)'!G1618</f>
        <v>2470.02</v>
      </c>
      <c r="H22" s="51">
        <f>'[1]State Budget 2018-19(P)'!J1618</f>
        <v>150</v>
      </c>
      <c r="I22" s="51">
        <f>'[1]State Budget 2018-19(P)'!M1618</f>
        <v>50.12</v>
      </c>
      <c r="J22" s="55">
        <v>2</v>
      </c>
      <c r="K22" s="55">
        <v>2</v>
      </c>
      <c r="L22" s="55">
        <v>0</v>
      </c>
      <c r="M22" s="55"/>
      <c r="N22" s="55"/>
      <c r="O22" s="55"/>
      <c r="P22" s="54">
        <v>4073.14</v>
      </c>
      <c r="Q22" s="54">
        <v>3599.8</v>
      </c>
      <c r="R22" s="54">
        <v>2643.1800000000003</v>
      </c>
      <c r="S22" s="165">
        <v>100</v>
      </c>
      <c r="T22" s="165">
        <v>0</v>
      </c>
    </row>
    <row r="23" spans="2:20" ht="27.95" customHeight="1">
      <c r="B23" s="57">
        <v>19</v>
      </c>
      <c r="C23" s="58" t="s">
        <v>163</v>
      </c>
      <c r="D23" s="51"/>
      <c r="E23" s="51"/>
      <c r="F23" s="51"/>
      <c r="G23" s="51"/>
      <c r="H23" s="51"/>
      <c r="I23" s="51"/>
      <c r="J23" s="55">
        <v>23.15</v>
      </c>
      <c r="K23" s="55">
        <v>0</v>
      </c>
      <c r="L23" s="55">
        <v>0</v>
      </c>
      <c r="M23" s="55"/>
      <c r="N23" s="55"/>
      <c r="O23" s="55"/>
      <c r="P23" s="54"/>
      <c r="Q23" s="54"/>
      <c r="R23" s="54"/>
      <c r="S23" s="165">
        <v>0</v>
      </c>
      <c r="T23" s="165">
        <v>0</v>
      </c>
    </row>
    <row r="24" spans="2:20" ht="24" customHeight="1">
      <c r="B24" s="57">
        <v>20</v>
      </c>
      <c r="C24" s="58" t="s">
        <v>164</v>
      </c>
      <c r="D24" s="51">
        <f>'[1]budget2017-18(District)'!G4015</f>
        <v>0</v>
      </c>
      <c r="E24" s="51">
        <f>'[1]budget2017-18(District)'!J4015</f>
        <v>0</v>
      </c>
      <c r="F24" s="51">
        <f>'[1]budget2017-18(District)'!M4015</f>
        <v>0</v>
      </c>
      <c r="G24" s="51" t="e">
        <f>'[1]State Budget 2018-19(P)'!#REF!</f>
        <v>#REF!</v>
      </c>
      <c r="H24" s="51" t="e">
        <f>'[1]State Budget 2018-19(P)'!#REF!</f>
        <v>#REF!</v>
      </c>
      <c r="I24" s="51" t="e">
        <f>'[1]State Budget 2018-19(P)'!#REF!</f>
        <v>#REF!</v>
      </c>
      <c r="J24" s="55">
        <v>0.1343</v>
      </c>
      <c r="K24" s="55">
        <v>0</v>
      </c>
      <c r="L24" s="55">
        <v>0</v>
      </c>
      <c r="M24" s="55"/>
      <c r="N24" s="55"/>
      <c r="O24" s="55"/>
      <c r="P24" s="54"/>
      <c r="Q24" s="54"/>
      <c r="R24" s="54"/>
      <c r="S24" s="165">
        <v>0</v>
      </c>
      <c r="T24" s="165">
        <v>0</v>
      </c>
    </row>
    <row r="25" spans="2:20" ht="21" customHeight="1">
      <c r="B25" s="57">
        <v>21</v>
      </c>
      <c r="C25" s="58" t="s">
        <v>39</v>
      </c>
      <c r="D25" s="51">
        <f>'[1]budget2017-18(District)'!G4016</f>
        <v>0</v>
      </c>
      <c r="E25" s="51">
        <f>'[1]budget2017-18(District)'!J4016</f>
        <v>0</v>
      </c>
      <c r="F25" s="51">
        <f>'[1]budget2017-18(District)'!M4016</f>
        <v>0</v>
      </c>
      <c r="G25" s="51">
        <f>'[1]State Budget 2018-19(P)'!G1622</f>
        <v>17590.079999999998</v>
      </c>
      <c r="H25" s="51">
        <f>'[1]State Budget 2018-19(P)'!J1622</f>
        <v>2017.3300000000002</v>
      </c>
      <c r="I25" s="51">
        <f>'[1]State Budget 2018-19(P)'!M1622</f>
        <v>608.08000000000004</v>
      </c>
      <c r="J25" s="55">
        <v>7.5065999999999997</v>
      </c>
      <c r="K25" s="55">
        <v>6.3091999999999997</v>
      </c>
      <c r="L25" s="55">
        <v>6.3014999999999999</v>
      </c>
      <c r="M25" s="55" t="e">
        <v>#REF!</v>
      </c>
      <c r="N25" s="55" t="e">
        <v>#REF!</v>
      </c>
      <c r="O25" s="55" t="e">
        <v>#REF!</v>
      </c>
      <c r="P25" s="54" t="e">
        <v>#REF!</v>
      </c>
      <c r="Q25" s="54" t="e">
        <v>#REF!</v>
      </c>
      <c r="R25" s="54" t="e">
        <v>#REF!</v>
      </c>
      <c r="S25" s="165">
        <v>84.04870380731623</v>
      </c>
      <c r="T25" s="165">
        <v>99.87795600076079</v>
      </c>
    </row>
    <row r="26" spans="2:20" ht="26.25" customHeight="1">
      <c r="B26" s="57">
        <v>22</v>
      </c>
      <c r="C26" s="58" t="s">
        <v>101</v>
      </c>
      <c r="D26" s="51">
        <f>'[1]budget2017-18(District)'!G4017</f>
        <v>0</v>
      </c>
      <c r="E26" s="51">
        <f>'[1]budget2017-18(District)'!J4017</f>
        <v>0</v>
      </c>
      <c r="F26" s="51">
        <f>'[1]budget2017-18(District)'!M4017</f>
        <v>0</v>
      </c>
      <c r="G26" s="51">
        <f>'[1]State Budget 2018-19(P)'!G1623</f>
        <v>303003.28000000003</v>
      </c>
      <c r="H26" s="51">
        <f>'[1]State Budget 2018-19(P)'!J1623</f>
        <v>139676.37</v>
      </c>
      <c r="I26" s="51">
        <f>'[1]State Budget 2018-19(P)'!M1623</f>
        <v>75766.17</v>
      </c>
      <c r="J26" s="55">
        <v>192.3673</v>
      </c>
      <c r="K26" s="55">
        <v>161.2089</v>
      </c>
      <c r="L26" s="55">
        <v>135.6438</v>
      </c>
      <c r="M26" s="55"/>
      <c r="N26" s="55"/>
      <c r="O26" s="55"/>
      <c r="P26" s="54">
        <v>323209.83729999996</v>
      </c>
      <c r="Q26" s="54">
        <v>317139.78889999999</v>
      </c>
      <c r="R26" s="54">
        <v>289241.43379999994</v>
      </c>
      <c r="S26" s="165">
        <v>83.802652529821856</v>
      </c>
      <c r="T26" s="165">
        <v>84.141632378857494</v>
      </c>
    </row>
    <row r="27" spans="2:20" ht="24" customHeight="1">
      <c r="B27" s="57">
        <v>23</v>
      </c>
      <c r="C27" s="58" t="s">
        <v>41</v>
      </c>
      <c r="D27" s="51">
        <f>'[1]budget2017-18(District)'!G4018</f>
        <v>0</v>
      </c>
      <c r="E27" s="51">
        <f>'[1]budget2017-18(District)'!J4018</f>
        <v>0</v>
      </c>
      <c r="F27" s="51">
        <f>'[1]budget2017-18(District)'!M4018</f>
        <v>0</v>
      </c>
      <c r="G27" s="51">
        <f>'[1]State Budget 2018-19(P)'!G1624</f>
        <v>390086.29</v>
      </c>
      <c r="H27" s="51">
        <f>'[1]State Budget 2018-19(P)'!J1624</f>
        <v>176776.47999999998</v>
      </c>
      <c r="I27" s="51">
        <f>'[1]State Budget 2018-19(P)'!M1624</f>
        <v>79603.780000000013</v>
      </c>
      <c r="J27" s="55">
        <v>1468.7311999999999</v>
      </c>
      <c r="K27" s="55">
        <v>1180.6235000000001</v>
      </c>
      <c r="L27" s="55">
        <v>1082.3257000000001</v>
      </c>
      <c r="M27" s="55"/>
      <c r="N27" s="55"/>
      <c r="O27" s="55"/>
      <c r="P27" s="54">
        <v>395203.54119999992</v>
      </c>
      <c r="Q27" s="54">
        <v>386984.72350000002</v>
      </c>
      <c r="R27" s="54">
        <v>348674.8857000001</v>
      </c>
      <c r="S27" s="165">
        <v>80.383905509735214</v>
      </c>
      <c r="T27" s="165">
        <v>91.674077298986518</v>
      </c>
    </row>
    <row r="28" spans="2:20" ht="22.5" customHeight="1">
      <c r="B28" s="57">
        <v>24</v>
      </c>
      <c r="C28" s="58" t="s">
        <v>42</v>
      </c>
      <c r="D28" s="51">
        <f>'[1]budget2017-18(District)'!G4019</f>
        <v>0</v>
      </c>
      <c r="E28" s="51">
        <f>'[1]budget2017-18(District)'!J4019</f>
        <v>0</v>
      </c>
      <c r="F28" s="51">
        <f>'[1]budget2017-18(District)'!M4019</f>
        <v>0</v>
      </c>
      <c r="G28" s="51">
        <f>'[1]State Budget 2018-19(P)'!G1625</f>
        <v>52870.570000000014</v>
      </c>
      <c r="H28" s="51">
        <f>'[1]State Budget 2018-19(P)'!J1625</f>
        <v>23884.36</v>
      </c>
      <c r="I28" s="51">
        <f>'[1]State Budget 2018-19(P)'!M1625</f>
        <v>10884.44</v>
      </c>
      <c r="J28" s="55">
        <v>70.483199999999997</v>
      </c>
      <c r="K28" s="55">
        <v>33.1907</v>
      </c>
      <c r="L28" s="55">
        <v>33.1907</v>
      </c>
      <c r="M28" s="55"/>
      <c r="N28" s="55"/>
      <c r="O28" s="55"/>
      <c r="P28" s="54">
        <v>59642.033200000005</v>
      </c>
      <c r="Q28" s="54">
        <v>57384.930699999997</v>
      </c>
      <c r="R28" s="54">
        <v>54922.030700000003</v>
      </c>
      <c r="S28" s="165">
        <v>47.090228593480433</v>
      </c>
      <c r="T28" s="165">
        <v>100</v>
      </c>
    </row>
    <row r="29" spans="2:20" ht="20.25" customHeight="1">
      <c r="B29" s="57">
        <v>25</v>
      </c>
      <c r="C29" s="58" t="s">
        <v>45</v>
      </c>
      <c r="D29" s="51">
        <f>'[1]budget2017-18(District)'!G4022</f>
        <v>0</v>
      </c>
      <c r="E29" s="51">
        <f>'[1]budget2017-18(District)'!J4022</f>
        <v>0</v>
      </c>
      <c r="F29" s="51">
        <f>'[1]budget2017-18(District)'!M4022</f>
        <v>0</v>
      </c>
      <c r="G29" s="51">
        <f>'[1]State Budget 2018-19(P)'!G1628</f>
        <v>23991.42</v>
      </c>
      <c r="H29" s="51">
        <f>'[1]State Budget 2018-19(P)'!J1628</f>
        <v>10039.49</v>
      </c>
      <c r="I29" s="51">
        <f>'[1]State Budget 2018-19(P)'!M1628</f>
        <v>5690.7800000000007</v>
      </c>
      <c r="J29" s="55">
        <v>7.1970000000000001</v>
      </c>
      <c r="K29" s="55">
        <v>0.2</v>
      </c>
      <c r="L29" s="55">
        <v>0</v>
      </c>
      <c r="M29" s="55" t="e">
        <v>#REF!</v>
      </c>
      <c r="N29" s="55" t="e">
        <v>#REF!</v>
      </c>
      <c r="O29" s="55" t="e">
        <v>#REF!</v>
      </c>
      <c r="P29" s="54" t="e">
        <v>#REF!</v>
      </c>
      <c r="Q29" s="54" t="e">
        <v>#REF!</v>
      </c>
      <c r="R29" s="54" t="e">
        <v>#REF!</v>
      </c>
      <c r="S29" s="165">
        <v>2.7789356676392942</v>
      </c>
      <c r="T29" s="165">
        <v>0</v>
      </c>
    </row>
    <row r="30" spans="2:20" ht="26.25" customHeight="1">
      <c r="B30" s="57">
        <v>26</v>
      </c>
      <c r="C30" s="58" t="s">
        <v>99</v>
      </c>
      <c r="D30" s="51">
        <f>'[1]budget2017-18(District)'!G4024</f>
        <v>0</v>
      </c>
      <c r="E30" s="51">
        <f>'[1]budget2017-18(District)'!J4024</f>
        <v>0</v>
      </c>
      <c r="F30" s="51">
        <f>'[1]budget2017-18(District)'!M4024</f>
        <v>0</v>
      </c>
      <c r="G30" s="51">
        <f>'[1]State Budget 2018-19(P)'!G1630</f>
        <v>11090.710000000003</v>
      </c>
      <c r="H30" s="51">
        <f>'[1]State Budget 2018-19(P)'!J1630</f>
        <v>808.31</v>
      </c>
      <c r="I30" s="51">
        <f>'[1]State Budget 2018-19(P)'!M1630</f>
        <v>344.88000000000005</v>
      </c>
      <c r="J30" s="55">
        <v>50</v>
      </c>
      <c r="K30" s="55">
        <v>50</v>
      </c>
      <c r="L30" s="55">
        <v>50</v>
      </c>
      <c r="M30" s="55"/>
      <c r="N30" s="55"/>
      <c r="O30" s="55"/>
      <c r="P30" s="54">
        <v>12303.822000000002</v>
      </c>
      <c r="Q30" s="54">
        <v>8087.05</v>
      </c>
      <c r="R30" s="54">
        <v>7471.2999999999993</v>
      </c>
      <c r="S30" s="165">
        <v>100</v>
      </c>
      <c r="T30" s="165">
        <v>100</v>
      </c>
    </row>
    <row r="31" spans="2:20" ht="27.95" customHeight="1">
      <c r="B31" s="57">
        <v>27</v>
      </c>
      <c r="C31" s="56" t="s">
        <v>100</v>
      </c>
      <c r="D31" s="51">
        <f>'[1]budget2017-18(District)'!G4023</f>
        <v>0</v>
      </c>
      <c r="E31" s="51">
        <f>'[1]budget2017-18(District)'!J4023</f>
        <v>0</v>
      </c>
      <c r="F31" s="51">
        <f>'[1]budget2017-18(District)'!M4023</f>
        <v>0</v>
      </c>
      <c r="G31" s="51">
        <f>'[1]State Budget 2018-19(P)'!G1629</f>
        <v>8055.8099999999995</v>
      </c>
      <c r="H31" s="51">
        <f>'[1]State Budget 2018-19(P)'!J1629</f>
        <v>838.24</v>
      </c>
      <c r="I31" s="51">
        <f>'[1]State Budget 2018-19(P)'!M1629</f>
        <v>323.7</v>
      </c>
      <c r="J31" s="55">
        <v>3.3898999999999999</v>
      </c>
      <c r="K31" s="55">
        <v>0.1895</v>
      </c>
      <c r="L31" s="55">
        <v>0.13780000000000001</v>
      </c>
      <c r="M31" s="55"/>
      <c r="N31" s="55"/>
      <c r="O31" s="55"/>
      <c r="P31" s="54">
        <v>11522.1399</v>
      </c>
      <c r="Q31" s="54">
        <v>8646.3611000000001</v>
      </c>
      <c r="R31" s="54">
        <v>5675.9118000000008</v>
      </c>
      <c r="S31" s="165">
        <v>5.5901354022242549</v>
      </c>
      <c r="T31" s="165">
        <v>72.717678100263853</v>
      </c>
    </row>
    <row r="32" spans="2:20" ht="27" customHeight="1">
      <c r="B32" s="57">
        <v>28</v>
      </c>
      <c r="C32" s="56" t="s">
        <v>48</v>
      </c>
      <c r="D32" s="51">
        <f>'[1]budget2017-18(District)'!G4025</f>
        <v>0</v>
      </c>
      <c r="E32" s="51">
        <f>'[1]budget2017-18(District)'!J4025</f>
        <v>0</v>
      </c>
      <c r="F32" s="51">
        <f>'[1]budget2017-18(District)'!M4025</f>
        <v>0</v>
      </c>
      <c r="G32" s="51">
        <f>'[1]State Budget 2018-19(P)'!G1631</f>
        <v>5861.3700000000008</v>
      </c>
      <c r="H32" s="51">
        <f>'[1]State Budget 2018-19(P)'!J1631</f>
        <v>4071.3500000000004</v>
      </c>
      <c r="I32" s="51">
        <f>'[1]State Budget 2018-19(P)'!M1631</f>
        <v>228.18000000000004</v>
      </c>
      <c r="J32" s="55">
        <v>4.08</v>
      </c>
      <c r="K32" s="55">
        <v>1.05</v>
      </c>
      <c r="L32" s="55">
        <v>0.06</v>
      </c>
      <c r="M32" s="55"/>
      <c r="N32" s="55"/>
      <c r="O32" s="55"/>
      <c r="P32" s="54">
        <v>4897.38</v>
      </c>
      <c r="Q32" s="54">
        <v>2729.4799999999996</v>
      </c>
      <c r="R32" s="54">
        <v>1843.6200000000001</v>
      </c>
      <c r="S32" s="165">
        <v>25.735294117647062</v>
      </c>
      <c r="T32" s="165">
        <v>5.7142857142857144</v>
      </c>
    </row>
    <row r="33" spans="1:20" ht="24" customHeight="1">
      <c r="B33" s="57">
        <v>29</v>
      </c>
      <c r="C33" s="81" t="s">
        <v>145</v>
      </c>
      <c r="D33" s="51">
        <f>'[1]budget2017-18(District)'!G4026</f>
        <v>0</v>
      </c>
      <c r="E33" s="51">
        <f>'[1]budget2017-18(District)'!J4026</f>
        <v>0</v>
      </c>
      <c r="F33" s="51">
        <f>'[1]budget2017-18(District)'!M4026</f>
        <v>0</v>
      </c>
      <c r="G33" s="51">
        <f>'[1]State Budget 2018-19(P)'!G1632</f>
        <v>116099.43</v>
      </c>
      <c r="H33" s="51">
        <f>'[1]State Budget 2018-19(P)'!J1632</f>
        <v>99618.62</v>
      </c>
      <c r="I33" s="51">
        <f>'[1]State Budget 2018-19(P)'!M1632</f>
        <v>22468.480000000003</v>
      </c>
      <c r="J33" s="61">
        <v>1061.1124000000002</v>
      </c>
      <c r="K33" s="61">
        <v>711.5363000000001</v>
      </c>
      <c r="L33" s="61">
        <v>628.42460000000005</v>
      </c>
      <c r="M33" s="61" t="e">
        <v>#REF!</v>
      </c>
      <c r="N33" s="61" t="e">
        <v>#REF!</v>
      </c>
      <c r="O33" s="61" t="e">
        <v>#REF!</v>
      </c>
      <c r="P33" s="60" t="e">
        <v>#REF!</v>
      </c>
      <c r="Q33" s="60" t="e">
        <v>#REF!</v>
      </c>
      <c r="R33" s="60" t="e">
        <v>#REF!</v>
      </c>
      <c r="S33" s="162">
        <v>67.055695513500737</v>
      </c>
      <c r="T33" s="165">
        <v>88.319401272991968</v>
      </c>
    </row>
    <row r="34" spans="1:20" ht="24.75" customHeight="1">
      <c r="B34" s="57">
        <v>30</v>
      </c>
      <c r="C34" s="58" t="s">
        <v>49</v>
      </c>
      <c r="D34" s="51">
        <f>'[1]budget2017-18(District)'!G4027</f>
        <v>0</v>
      </c>
      <c r="E34" s="51">
        <f>'[1]budget2017-18(District)'!J4027</f>
        <v>0</v>
      </c>
      <c r="F34" s="51">
        <f>'[1]budget2017-18(District)'!M4027</f>
        <v>0</v>
      </c>
      <c r="G34" s="51">
        <f>'[1]State Budget 2018-19(P)'!G1633</f>
        <v>40272.169999999991</v>
      </c>
      <c r="H34" s="51">
        <f>'[1]State Budget 2018-19(P)'!J1633</f>
        <v>33039.939999999995</v>
      </c>
      <c r="I34" s="51">
        <f>'[1]State Budget 2018-19(P)'!M1633</f>
        <v>5214.79</v>
      </c>
      <c r="J34" s="55">
        <v>306.13099999999997</v>
      </c>
      <c r="K34" s="55">
        <v>245.74529999999999</v>
      </c>
      <c r="L34" s="55">
        <v>245.73050000000001</v>
      </c>
      <c r="M34" s="55"/>
      <c r="N34" s="55"/>
      <c r="O34" s="55"/>
      <c r="P34" s="54">
        <v>48038.110999999997</v>
      </c>
      <c r="Q34" s="54">
        <v>41489.735299999993</v>
      </c>
      <c r="R34" s="54">
        <v>32717.820499999998</v>
      </c>
      <c r="S34" s="165">
        <v>80.274555664078449</v>
      </c>
      <c r="T34" s="165">
        <v>99.993977504351065</v>
      </c>
    </row>
    <row r="35" spans="1:20" ht="27.95" customHeight="1">
      <c r="B35" s="57">
        <v>31</v>
      </c>
      <c r="C35" s="58" t="s">
        <v>97</v>
      </c>
      <c r="D35" s="51">
        <f>'[1]budget2017-18(District)'!G4029</f>
        <v>0</v>
      </c>
      <c r="E35" s="51">
        <f>'[1]budget2017-18(District)'!J4029</f>
        <v>0</v>
      </c>
      <c r="F35" s="51">
        <f>'[1]budget2017-18(District)'!M4029</f>
        <v>0</v>
      </c>
      <c r="G35" s="51">
        <f>'[1]State Budget 2018-19(P)'!G1635</f>
        <v>27352.639999999996</v>
      </c>
      <c r="H35" s="51">
        <f>'[1]State Budget 2018-19(P)'!J1635</f>
        <v>13267.96</v>
      </c>
      <c r="I35" s="51">
        <f>'[1]State Budget 2018-19(P)'!M1635</f>
        <v>4326.6399999999994</v>
      </c>
      <c r="J35" s="55">
        <v>25.125</v>
      </c>
      <c r="K35" s="55">
        <v>25.125</v>
      </c>
      <c r="L35" s="55">
        <v>25.125</v>
      </c>
      <c r="M35" s="55"/>
      <c r="N35" s="55"/>
      <c r="O35" s="55"/>
      <c r="P35" s="54">
        <v>26288.580999999998</v>
      </c>
      <c r="Q35" s="54">
        <v>25287.631000000001</v>
      </c>
      <c r="R35" s="54">
        <v>22110.167600000001</v>
      </c>
      <c r="S35" s="165">
        <v>100</v>
      </c>
      <c r="T35" s="165">
        <v>100</v>
      </c>
    </row>
    <row r="36" spans="1:20" ht="27.95" customHeight="1">
      <c r="B36" s="57">
        <v>32</v>
      </c>
      <c r="C36" s="58" t="s">
        <v>52</v>
      </c>
      <c r="D36" s="51">
        <f>'[1]budget2017-18(District)'!G4030</f>
        <v>0</v>
      </c>
      <c r="E36" s="51">
        <f>'[1]budget2017-18(District)'!J4030</f>
        <v>0</v>
      </c>
      <c r="F36" s="51">
        <f>'[1]budget2017-18(District)'!M4030</f>
        <v>0</v>
      </c>
      <c r="G36" s="51">
        <f>'[1]State Budget 2018-19(P)'!G1636</f>
        <v>64873.51</v>
      </c>
      <c r="H36" s="51">
        <f>'[1]State Budget 2018-19(P)'!J1636</f>
        <v>13031.51</v>
      </c>
      <c r="I36" s="51">
        <f>'[1]State Budget 2018-19(P)'!M1636</f>
        <v>3341.83</v>
      </c>
      <c r="J36" s="55">
        <v>1172.9246000000001</v>
      </c>
      <c r="K36" s="55">
        <v>1179.5184999999999</v>
      </c>
      <c r="L36" s="55">
        <v>518.03850000000011</v>
      </c>
      <c r="M36" s="55" t="e">
        <v>#REF!</v>
      </c>
      <c r="N36" s="55" t="e">
        <v>#REF!</v>
      </c>
      <c r="O36" s="55" t="e">
        <v>#REF!</v>
      </c>
      <c r="P36" s="54" t="e">
        <v>#REF!</v>
      </c>
      <c r="Q36" s="54" t="e">
        <v>#REF!</v>
      </c>
      <c r="R36" s="54" t="e">
        <v>#REF!</v>
      </c>
      <c r="S36" s="165">
        <v>100.56217594890582</v>
      </c>
      <c r="T36" s="165">
        <v>43.919489181390553</v>
      </c>
    </row>
    <row r="37" spans="1:20" ht="24.75" customHeight="1">
      <c r="B37" s="57">
        <v>33</v>
      </c>
      <c r="C37" s="58" t="s">
        <v>53</v>
      </c>
      <c r="D37" s="51">
        <f>'[1]budget2017-18(District)'!G4031</f>
        <v>0</v>
      </c>
      <c r="E37" s="51">
        <f>'[1]budget2017-18(District)'!J4031</f>
        <v>0</v>
      </c>
      <c r="F37" s="51">
        <f>'[1]budget2017-18(District)'!M4031</f>
        <v>0</v>
      </c>
      <c r="G37" s="51">
        <f>'[1]State Budget 2018-19(P)'!G1637</f>
        <v>105980.33</v>
      </c>
      <c r="H37" s="51">
        <f>'[1]State Budget 2018-19(P)'!J1637</f>
        <v>421.65</v>
      </c>
      <c r="I37" s="51">
        <f>'[1]State Budget 2018-19(P)'!M1637</f>
        <v>60.41</v>
      </c>
      <c r="J37" s="55">
        <v>771.43340000000001</v>
      </c>
      <c r="K37" s="55">
        <v>375.0206</v>
      </c>
      <c r="L37" s="55">
        <v>372.69870000000003</v>
      </c>
      <c r="M37" s="55" t="e">
        <v>#REF!</v>
      </c>
      <c r="N37" s="55" t="e">
        <v>#REF!</v>
      </c>
      <c r="O37" s="55" t="e">
        <v>#REF!</v>
      </c>
      <c r="P37" s="54" t="e">
        <v>#REF!</v>
      </c>
      <c r="Q37" s="54" t="e">
        <v>#REF!</v>
      </c>
      <c r="R37" s="54" t="e">
        <v>#REF!</v>
      </c>
      <c r="S37" s="165">
        <v>48.613477197124212</v>
      </c>
      <c r="T37" s="165">
        <v>99.380860678053423</v>
      </c>
    </row>
    <row r="38" spans="1:20" ht="24" customHeight="1">
      <c r="B38" s="57">
        <v>34</v>
      </c>
      <c r="C38" s="58" t="s">
        <v>56</v>
      </c>
      <c r="D38" s="51">
        <f>'[1]budget2017-18(District)'!G4039</f>
        <v>0</v>
      </c>
      <c r="E38" s="51">
        <f>'[1]budget2017-18(District)'!J4039</f>
        <v>0</v>
      </c>
      <c r="F38" s="51">
        <f>'[1]budget2017-18(District)'!M4039</f>
        <v>0</v>
      </c>
      <c r="G38" s="51">
        <f>'[1]State Budget 2018-19(P)'!G1645</f>
        <v>58258.96</v>
      </c>
      <c r="H38" s="51">
        <f>'[1]State Budget 2018-19(P)'!J1645</f>
        <v>28707.67</v>
      </c>
      <c r="I38" s="51">
        <f>'[1]State Budget 2018-19(P)'!M1645</f>
        <v>17083.48</v>
      </c>
      <c r="J38" s="55">
        <v>600.7808</v>
      </c>
      <c r="K38" s="55">
        <v>307.79340000000002</v>
      </c>
      <c r="L38" s="55">
        <v>244.46889999999999</v>
      </c>
      <c r="M38" s="55"/>
      <c r="N38" s="55"/>
      <c r="O38" s="55"/>
      <c r="P38" s="54">
        <v>52392.010800000004</v>
      </c>
      <c r="Q38" s="54">
        <v>47374.613400000009</v>
      </c>
      <c r="R38" s="54">
        <v>46900.498899999999</v>
      </c>
      <c r="S38" s="165">
        <v>51.232229791631156</v>
      </c>
      <c r="T38" s="165">
        <v>79.426296990123888</v>
      </c>
    </row>
    <row r="39" spans="1:20" ht="23.25" customHeight="1">
      <c r="B39" s="57">
        <v>35</v>
      </c>
      <c r="C39" s="58" t="s">
        <v>96</v>
      </c>
      <c r="D39" s="51">
        <f>'[1]budget2017-18(District)'!G4040</f>
        <v>0</v>
      </c>
      <c r="E39" s="51">
        <f>'[1]budget2017-18(District)'!J4040</f>
        <v>0</v>
      </c>
      <c r="F39" s="51">
        <f>'[1]budget2017-18(District)'!M4040</f>
        <v>0</v>
      </c>
      <c r="G39" s="51">
        <f>'[1]State Budget 2018-19(P)'!G1646</f>
        <v>3762.88</v>
      </c>
      <c r="H39" s="51">
        <f>'[1]State Budget 2018-19(P)'!J1646</f>
        <v>229.97</v>
      </c>
      <c r="I39" s="51">
        <f>'[1]State Budget 2018-19(P)'!M1646</f>
        <v>92.359999999999985</v>
      </c>
      <c r="J39" s="55">
        <v>40.550600000000003</v>
      </c>
      <c r="K39" s="55">
        <v>23.460999999999999</v>
      </c>
      <c r="L39" s="55">
        <v>23.4041</v>
      </c>
      <c r="M39" s="55"/>
      <c r="N39" s="55"/>
      <c r="O39" s="55"/>
      <c r="P39" s="54">
        <v>3579.4905999999996</v>
      </c>
      <c r="Q39" s="54">
        <v>2457.3510000000001</v>
      </c>
      <c r="R39" s="54">
        <v>2035.3741000000002</v>
      </c>
      <c r="S39" s="165">
        <v>57.856110637080583</v>
      </c>
      <c r="T39" s="165">
        <v>99.757469843570192</v>
      </c>
    </row>
    <row r="40" spans="1:20" ht="49.5" customHeight="1">
      <c r="B40" s="57">
        <v>36</v>
      </c>
      <c r="C40" s="56" t="s">
        <v>95</v>
      </c>
      <c r="D40" s="51">
        <f>'[1]budget2017-18(District)'!G4042</f>
        <v>0</v>
      </c>
      <c r="E40" s="51">
        <f>'[1]budget2017-18(District)'!J4042</f>
        <v>0</v>
      </c>
      <c r="F40" s="51">
        <f>'[1]budget2017-18(District)'!M4042</f>
        <v>0</v>
      </c>
      <c r="G40" s="51">
        <f>'[1]State Budget 2018-19(P)'!G1648</f>
        <v>31291.919999999998</v>
      </c>
      <c r="H40" s="51">
        <f>'[1]State Budget 2018-19(P)'!J1648</f>
        <v>7185.3499999999985</v>
      </c>
      <c r="I40" s="51">
        <f>'[1]State Budget 2018-19(P)'!M1648</f>
        <v>2256.7200000000003</v>
      </c>
      <c r="J40" s="61">
        <v>657.51369999999997</v>
      </c>
      <c r="K40" s="61">
        <v>533.49929999999995</v>
      </c>
      <c r="L40" s="61">
        <v>454.52200000000005</v>
      </c>
      <c r="M40" s="61"/>
      <c r="N40" s="61"/>
      <c r="O40" s="61"/>
      <c r="P40" s="60">
        <v>63893.4637</v>
      </c>
      <c r="Q40" s="60">
        <v>51445.129300000001</v>
      </c>
      <c r="R40" s="60">
        <v>25852.851999999999</v>
      </c>
      <c r="S40" s="162">
        <v>81.138887296188656</v>
      </c>
      <c r="T40" s="165">
        <v>85.196362956802403</v>
      </c>
    </row>
    <row r="41" spans="1:20" ht="27.75" customHeight="1">
      <c r="B41" s="57">
        <v>37</v>
      </c>
      <c r="C41" s="56" t="s">
        <v>162</v>
      </c>
      <c r="D41" s="51"/>
      <c r="E41" s="51"/>
      <c r="F41" s="51"/>
      <c r="G41" s="51"/>
      <c r="H41" s="51"/>
      <c r="I41" s="51"/>
      <c r="J41" s="61">
        <v>119.26</v>
      </c>
      <c r="K41" s="61">
        <v>107.53649999999999</v>
      </c>
      <c r="L41" s="61">
        <v>90.96350000000001</v>
      </c>
      <c r="M41" s="61"/>
      <c r="N41" s="61"/>
      <c r="O41" s="61"/>
      <c r="P41" s="60"/>
      <c r="Q41" s="60"/>
      <c r="R41" s="60"/>
      <c r="S41" s="162">
        <v>90.169797082005687</v>
      </c>
      <c r="T41" s="165">
        <v>84.588488559698348</v>
      </c>
    </row>
    <row r="42" spans="1:20" ht="24.75" customHeight="1">
      <c r="B42" s="57">
        <v>38</v>
      </c>
      <c r="C42" s="17" t="s">
        <v>151</v>
      </c>
      <c r="D42" s="51">
        <f>'[1]budget2017-18(District)'!G4044</f>
        <v>0</v>
      </c>
      <c r="E42" s="51">
        <f>'[1]budget2017-18(District)'!J4044</f>
        <v>0</v>
      </c>
      <c r="F42" s="51">
        <f>'[1]budget2017-18(District)'!M4044</f>
        <v>0</v>
      </c>
      <c r="G42" s="51">
        <f>'[1]State Budget 2018-19(P)'!G1650</f>
        <v>1479.08</v>
      </c>
      <c r="H42" s="51">
        <f>'[1]State Budget 2018-19(P)'!J1650</f>
        <v>673.14</v>
      </c>
      <c r="I42" s="51">
        <f>'[1]State Budget 2018-19(P)'!M1650</f>
        <v>301.69</v>
      </c>
      <c r="J42" s="55">
        <v>42.855499999999999</v>
      </c>
      <c r="K42" s="55">
        <v>17.2088</v>
      </c>
      <c r="L42" s="55">
        <v>17.2088</v>
      </c>
      <c r="M42" s="55"/>
      <c r="N42" s="55"/>
      <c r="O42" s="55"/>
      <c r="P42" s="54">
        <v>1483.3354999999997</v>
      </c>
      <c r="Q42" s="54">
        <v>1457.6288</v>
      </c>
      <c r="R42" s="54">
        <v>1190.0188000000001</v>
      </c>
      <c r="S42" s="165">
        <v>40.155405957228361</v>
      </c>
      <c r="T42" s="165">
        <v>100</v>
      </c>
    </row>
    <row r="43" spans="1:20" ht="24" customHeight="1">
      <c r="B43" s="57">
        <v>39</v>
      </c>
      <c r="C43" s="58" t="s">
        <v>61</v>
      </c>
      <c r="D43" s="51">
        <f>'[1]budget2017-18(District)'!G4046</f>
        <v>0</v>
      </c>
      <c r="E43" s="51">
        <f>'[1]budget2017-18(District)'!J4046</f>
        <v>0</v>
      </c>
      <c r="F43" s="51">
        <f>'[1]budget2017-18(District)'!M4046</f>
        <v>0</v>
      </c>
      <c r="G43" s="51">
        <f>'[1]State Budget 2018-19(P)'!G1652</f>
        <v>45850.869999999995</v>
      </c>
      <c r="H43" s="51">
        <f>'[1]State Budget 2018-19(P)'!J1652</f>
        <v>42625.420000000006</v>
      </c>
      <c r="I43" s="51">
        <f>'[1]State Budget 2018-19(P)'!M1652</f>
        <v>9901.5400000000009</v>
      </c>
      <c r="J43" s="55">
        <v>4.1684999999999999</v>
      </c>
      <c r="K43" s="55">
        <v>0</v>
      </c>
      <c r="L43" s="55">
        <v>0</v>
      </c>
      <c r="M43" s="55"/>
      <c r="N43" s="55"/>
      <c r="O43" s="55"/>
      <c r="P43" s="54">
        <v>51566.408499999998</v>
      </c>
      <c r="Q43" s="54">
        <v>50388.78</v>
      </c>
      <c r="R43" s="54">
        <v>40545.910000000003</v>
      </c>
      <c r="S43" s="165">
        <v>0</v>
      </c>
      <c r="T43" s="165">
        <v>0</v>
      </c>
    </row>
    <row r="44" spans="1:20" ht="23.25" customHeight="1">
      <c r="B44" s="57">
        <v>40</v>
      </c>
      <c r="C44" s="58" t="s">
        <v>62</v>
      </c>
      <c r="D44" s="51">
        <f>'[1]budget2017-18(District)'!G4047</f>
        <v>0</v>
      </c>
      <c r="E44" s="51">
        <f>'[1]budget2017-18(District)'!J4047</f>
        <v>0</v>
      </c>
      <c r="F44" s="51">
        <f>'[1]budget2017-18(District)'!M4047</f>
        <v>0</v>
      </c>
      <c r="G44" s="51">
        <f>'[1]State Budget 2018-19(P)'!G1653</f>
        <v>30424.370000000003</v>
      </c>
      <c r="H44" s="51">
        <f>'[1]State Budget 2018-19(P)'!J1653</f>
        <v>14019.800000000003</v>
      </c>
      <c r="I44" s="51">
        <f>'[1]State Budget 2018-19(P)'!M1653</f>
        <v>5971.4699999999993</v>
      </c>
      <c r="J44" s="55">
        <v>42.148500000000006</v>
      </c>
      <c r="K44" s="55">
        <v>7.6304999999999996</v>
      </c>
      <c r="L44" s="55">
        <v>7.4933000000000005</v>
      </c>
      <c r="M44" s="55"/>
      <c r="N44" s="55"/>
      <c r="O44" s="55"/>
      <c r="P44" s="54">
        <v>32221.988499999999</v>
      </c>
      <c r="Q44" s="54">
        <v>29848.9005</v>
      </c>
      <c r="R44" s="54">
        <v>25290.653299999994</v>
      </c>
      <c r="S44" s="165">
        <v>18.103847111996867</v>
      </c>
      <c r="T44" s="165">
        <v>98.201952689863063</v>
      </c>
    </row>
    <row r="45" spans="1:20" ht="24" customHeight="1">
      <c r="B45" s="57">
        <v>41</v>
      </c>
      <c r="C45" s="58" t="s">
        <v>63</v>
      </c>
      <c r="D45" s="51">
        <f>'[1]budget2017-18(District)'!G4048</f>
        <v>0</v>
      </c>
      <c r="E45" s="51">
        <f>'[1]budget2017-18(District)'!J4048</f>
        <v>0</v>
      </c>
      <c r="F45" s="51">
        <f>'[1]budget2017-18(District)'!M4048</f>
        <v>0</v>
      </c>
      <c r="G45" s="51">
        <f>'[1]State Budget 2018-19(P)'!G1654</f>
        <v>10345.590000000002</v>
      </c>
      <c r="H45" s="51">
        <f>'[1]State Budget 2018-19(P)'!J1654</f>
        <v>3144.6</v>
      </c>
      <c r="I45" s="51">
        <f>'[1]State Budget 2018-19(P)'!M1654</f>
        <v>0</v>
      </c>
      <c r="J45" s="55">
        <v>1772.8973000000001</v>
      </c>
      <c r="K45" s="55">
        <v>1035.0321000000001</v>
      </c>
      <c r="L45" s="55">
        <v>718.50139999999999</v>
      </c>
      <c r="M45" s="55" t="e">
        <v>#REF!</v>
      </c>
      <c r="N45" s="55" t="e">
        <v>#REF!</v>
      </c>
      <c r="O45" s="55" t="e">
        <v>#REF!</v>
      </c>
      <c r="P45" s="54" t="e">
        <v>#REF!</v>
      </c>
      <c r="Q45" s="54" t="e">
        <v>#REF!</v>
      </c>
      <c r="R45" s="54" t="e">
        <v>#REF!</v>
      </c>
      <c r="S45" s="165">
        <v>58.38082668409502</v>
      </c>
      <c r="T45" s="165">
        <v>69.418272148274426</v>
      </c>
    </row>
    <row r="46" spans="1:20" ht="27.75" customHeight="1">
      <c r="B46" s="57">
        <v>42</v>
      </c>
      <c r="C46" s="58" t="s">
        <v>64</v>
      </c>
      <c r="D46" s="51">
        <f>'[1]budget2017-18(District)'!G4051</f>
        <v>0</v>
      </c>
      <c r="E46" s="51">
        <f>'[1]budget2017-18(District)'!J4051</f>
        <v>0</v>
      </c>
      <c r="F46" s="51">
        <f>'[1]budget2017-18(District)'!M4051</f>
        <v>0</v>
      </c>
      <c r="G46" s="51">
        <f>'[1]State Budget 2018-19(P)'!G1655</f>
        <v>210321.61999999997</v>
      </c>
      <c r="H46" s="51">
        <f>'[1]State Budget 2018-19(P)'!J1655</f>
        <v>92747.140000000014</v>
      </c>
      <c r="I46" s="51">
        <f>'[1]State Budget 2018-19(P)'!M1655</f>
        <v>42733.38</v>
      </c>
      <c r="J46" s="55">
        <v>10.113799999999999</v>
      </c>
      <c r="K46" s="55">
        <v>0.22649999999999998</v>
      </c>
      <c r="L46" s="55">
        <v>0.22649999999999998</v>
      </c>
      <c r="M46" s="55"/>
      <c r="N46" s="55"/>
      <c r="O46" s="55"/>
      <c r="P46" s="54">
        <v>226330.25379999995</v>
      </c>
      <c r="Q46" s="54">
        <v>221775.03650000005</v>
      </c>
      <c r="R46" s="54">
        <v>201567.24649999998</v>
      </c>
      <c r="S46" s="165">
        <v>2.2395143269592044</v>
      </c>
      <c r="T46" s="165">
        <v>100</v>
      </c>
    </row>
    <row r="47" spans="1:20" ht="21.75" customHeight="1">
      <c r="A47" s="59"/>
      <c r="B47" s="57">
        <v>43</v>
      </c>
      <c r="C47" s="58" t="s">
        <v>68</v>
      </c>
      <c r="D47" s="51">
        <f>'[1]budget2017-18(District)'!G4055</f>
        <v>0</v>
      </c>
      <c r="E47" s="51">
        <f>'[1]budget2017-18(District)'!J4055</f>
        <v>0</v>
      </c>
      <c r="F47" s="51">
        <f>'[1]budget2017-18(District)'!M4055</f>
        <v>0</v>
      </c>
      <c r="G47" s="51">
        <f>'[1]State Budget 2018-19(P)'!G1659</f>
        <v>1539.5900000000001</v>
      </c>
      <c r="H47" s="51">
        <f>'[1]State Budget 2018-19(P)'!J1659</f>
        <v>25</v>
      </c>
      <c r="I47" s="51">
        <f>'[1]State Budget 2018-19(P)'!M1659</f>
        <v>0</v>
      </c>
      <c r="J47" s="55">
        <v>54.170200000000001</v>
      </c>
      <c r="K47" s="55">
        <v>43.634599999999999</v>
      </c>
      <c r="L47" s="55">
        <v>43.634599999999999</v>
      </c>
      <c r="M47" s="55"/>
      <c r="N47" s="55"/>
      <c r="O47" s="55"/>
      <c r="P47" s="54">
        <v>9930.3302000000003</v>
      </c>
      <c r="Q47" s="54">
        <v>9304.4146000000001</v>
      </c>
      <c r="R47" s="54">
        <v>8528.4845999999998</v>
      </c>
      <c r="S47" s="165">
        <v>80.550930216244353</v>
      </c>
      <c r="T47" s="165">
        <v>100</v>
      </c>
    </row>
    <row r="48" spans="1:20" ht="21.75" customHeight="1">
      <c r="A48" s="116"/>
      <c r="B48" s="57">
        <v>44</v>
      </c>
      <c r="C48" s="56" t="s">
        <v>75</v>
      </c>
      <c r="D48" s="51"/>
      <c r="E48" s="51"/>
      <c r="F48" s="51"/>
      <c r="G48" s="51"/>
      <c r="H48" s="51"/>
      <c r="I48" s="51"/>
      <c r="J48" s="55">
        <v>1655.1007</v>
      </c>
      <c r="K48" s="55">
        <v>947.51</v>
      </c>
      <c r="L48" s="55">
        <v>741.37</v>
      </c>
      <c r="M48" s="55"/>
      <c r="N48" s="55"/>
      <c r="O48" s="55"/>
      <c r="P48" s="54">
        <v>1960968.5707000003</v>
      </c>
      <c r="Q48" s="54">
        <v>892013.16</v>
      </c>
      <c r="R48" s="54">
        <v>880733.02</v>
      </c>
      <c r="S48" s="165">
        <v>57.247876216836836</v>
      </c>
      <c r="T48" s="165">
        <v>78.244029086764257</v>
      </c>
    </row>
    <row r="49" spans="2:20" ht="26.25" customHeight="1">
      <c r="B49" s="53"/>
      <c r="C49" s="52" t="s">
        <v>78</v>
      </c>
      <c r="D49" s="51">
        <f t="shared" ref="D49:I49" si="0">SUM(D5:D48)</f>
        <v>0</v>
      </c>
      <c r="E49" s="51">
        <f t="shared" si="0"/>
        <v>0</v>
      </c>
      <c r="F49" s="51">
        <f t="shared" si="0"/>
        <v>0</v>
      </c>
      <c r="G49" s="51" t="e">
        <f t="shared" si="0"/>
        <v>#REF!</v>
      </c>
      <c r="H49" s="51" t="e">
        <f t="shared" si="0"/>
        <v>#REF!</v>
      </c>
      <c r="I49" s="51" t="e">
        <f t="shared" si="0"/>
        <v>#REF!</v>
      </c>
      <c r="J49" s="50">
        <v>14302.090899999999</v>
      </c>
      <c r="K49" s="50">
        <v>9686.4504924000012</v>
      </c>
      <c r="L49" s="50">
        <v>7658.0635999999995</v>
      </c>
      <c r="M49" s="50" t="e">
        <v>#REF!</v>
      </c>
      <c r="N49" s="50" t="e">
        <v>#REF!</v>
      </c>
      <c r="O49" s="50" t="e">
        <v>#REF!</v>
      </c>
      <c r="P49" s="50" t="e">
        <v>#REF!</v>
      </c>
      <c r="Q49" s="50" t="e">
        <v>#REF!</v>
      </c>
      <c r="R49" s="50" t="e">
        <v>#REF!</v>
      </c>
      <c r="S49" s="117">
        <v>67.727513131663869</v>
      </c>
      <c r="T49" s="165">
        <v>79.059544112763732</v>
      </c>
    </row>
    <row r="51" spans="2:20" ht="28.5" customHeight="1">
      <c r="J51" s="49"/>
    </row>
    <row r="53" spans="2:20" ht="16.5" customHeight="1">
      <c r="J53" s="25" t="s">
        <v>76</v>
      </c>
    </row>
    <row r="54" spans="2:20">
      <c r="D54" s="25"/>
    </row>
  </sheetData>
  <mergeCells count="3">
    <mergeCell ref="C1:T1"/>
    <mergeCell ref="S2:T2"/>
    <mergeCell ref="C2:L2"/>
  </mergeCells>
  <printOptions horizontalCentered="1"/>
  <pageMargins left="0.118110236220472" right="0.118110236220472" top="0.15748031496063" bottom="0.15748031496063" header="0.31496062992126" footer="0.31496062992126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topLeftCell="A58" zoomScale="85" zoomScaleSheetLayoutView="85" workbookViewId="0">
      <selection activeCell="P69" sqref="P69"/>
    </sheetView>
  </sheetViews>
  <sheetFormatPr defaultRowHeight="12.75"/>
  <cols>
    <col min="1" max="1" width="6.85546875" customWidth="1"/>
    <col min="2" max="2" width="8.42578125" customWidth="1"/>
    <col min="3" max="3" width="34.140625" customWidth="1"/>
    <col min="4" max="6" width="0.140625" hidden="1" customWidth="1"/>
    <col min="7" max="7" width="11.42578125" hidden="1" customWidth="1"/>
    <col min="8" max="8" width="9.7109375" hidden="1" customWidth="1"/>
    <col min="9" max="9" width="8.5703125" hidden="1" customWidth="1"/>
    <col min="10" max="10" width="0.140625" hidden="1" customWidth="1"/>
    <col min="11" max="11" width="8.5703125" hidden="1" customWidth="1"/>
    <col min="12" max="13" width="0.140625" hidden="1" customWidth="1"/>
    <col min="14" max="14" width="8.140625" hidden="1" customWidth="1"/>
    <col min="15" max="15" width="4.42578125" hidden="1" customWidth="1"/>
    <col min="16" max="16" width="20.42578125" customWidth="1"/>
    <col min="17" max="17" width="18.140625" customWidth="1"/>
    <col min="18" max="18" width="17.5703125" customWidth="1"/>
    <col min="19" max="19" width="21.28515625" customWidth="1"/>
    <col min="20" max="20" width="24.85546875" customWidth="1"/>
    <col min="21" max="21" width="0.42578125" customWidth="1"/>
  </cols>
  <sheetData>
    <row r="1" spans="1:20" ht="38.25" customHeight="1">
      <c r="A1" s="186" t="s">
        <v>156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36" customHeight="1">
      <c r="C2" s="188" t="s">
        <v>207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7" t="s">
        <v>0</v>
      </c>
      <c r="T2" s="187"/>
    </row>
    <row r="3" spans="1:20" ht="75.75" customHeight="1">
      <c r="A3" s="1"/>
      <c r="B3" s="2" t="s">
        <v>1</v>
      </c>
      <c r="C3" s="3" t="s">
        <v>2</v>
      </c>
      <c r="D3" s="4" t="s">
        <v>3</v>
      </c>
      <c r="E3" s="5" t="s">
        <v>4</v>
      </c>
      <c r="F3" s="5" t="s">
        <v>5</v>
      </c>
      <c r="G3" s="4" t="s">
        <v>3</v>
      </c>
      <c r="H3" s="5" t="s">
        <v>4</v>
      </c>
      <c r="I3" s="5" t="s">
        <v>5</v>
      </c>
      <c r="J3" s="6" t="s">
        <v>6</v>
      </c>
      <c r="K3" s="6" t="s">
        <v>7</v>
      </c>
      <c r="L3" s="6" t="s">
        <v>8</v>
      </c>
      <c r="M3" s="4" t="s">
        <v>3</v>
      </c>
      <c r="N3" s="5" t="s">
        <v>4</v>
      </c>
      <c r="O3" s="5" t="s">
        <v>5</v>
      </c>
      <c r="P3" s="6" t="s">
        <v>9</v>
      </c>
      <c r="Q3" s="6" t="s">
        <v>10</v>
      </c>
      <c r="R3" s="6" t="s">
        <v>11</v>
      </c>
      <c r="S3" s="7" t="s">
        <v>12</v>
      </c>
      <c r="T3" s="7" t="s">
        <v>13</v>
      </c>
    </row>
    <row r="4" spans="1:20" ht="17.25" customHeight="1">
      <c r="B4" s="8" t="s">
        <v>14</v>
      </c>
      <c r="C4" s="8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>
        <v>2</v>
      </c>
      <c r="Q4" s="9">
        <v>3</v>
      </c>
      <c r="R4" s="9">
        <v>4</v>
      </c>
      <c r="S4" s="8">
        <v>5</v>
      </c>
      <c r="T4" s="10">
        <v>6</v>
      </c>
    </row>
    <row r="5" spans="1:20" ht="29.25" customHeight="1">
      <c r="B5" s="11">
        <v>1</v>
      </c>
      <c r="C5" s="12" t="s">
        <v>15</v>
      </c>
      <c r="D5" s="13">
        <f>'[1]budget2017-18(District)'!G3988</f>
        <v>0</v>
      </c>
      <c r="E5" s="13">
        <f>'[1]budget2017-18(District)'!J3988</f>
        <v>0</v>
      </c>
      <c r="F5" s="13">
        <f>'[1]budget2017-18(District)'!M3988</f>
        <v>0</v>
      </c>
      <c r="G5" s="13">
        <f>'[1]State Budget 2018-19(P)'!G1596/100</f>
        <v>199.99980000000002</v>
      </c>
      <c r="H5" s="13">
        <f>'[1]State Budget 2018-19(P)'!J1596/100</f>
        <v>69.805700000000002</v>
      </c>
      <c r="I5" s="13">
        <f>'[1]State Budget 2018-19(P)'!M32/100</f>
        <v>29.710599999999999</v>
      </c>
      <c r="J5" s="13">
        <f>'[1]CSS Budget 2019-20(P)'!H445/100</f>
        <v>191.5463</v>
      </c>
      <c r="K5" s="13">
        <f>'[1]CSS Budget 2019-20(P)'!O445/100</f>
        <v>79.998100000000008</v>
      </c>
      <c r="L5" s="13">
        <f>'[1]CSS Budget 2019-20(P)'!V445/100</f>
        <v>36.061999999999998</v>
      </c>
      <c r="M5" s="13"/>
      <c r="N5" s="13"/>
      <c r="O5" s="13"/>
      <c r="P5" s="118">
        <v>217.7996</v>
      </c>
      <c r="Q5" s="118">
        <v>194.30919999999998</v>
      </c>
      <c r="R5" s="118">
        <v>180.27849999999998</v>
      </c>
      <c r="S5" s="104">
        <v>89.214672570564858</v>
      </c>
      <c r="T5" s="104">
        <v>92.779189045088955</v>
      </c>
    </row>
    <row r="6" spans="1:20" ht="29.25" customHeight="1">
      <c r="B6" s="14">
        <v>2</v>
      </c>
      <c r="C6" s="15" t="s">
        <v>16</v>
      </c>
      <c r="D6" s="13">
        <f>'[1]budget2017-18(District)'!G3989</f>
        <v>0</v>
      </c>
      <c r="E6" s="13">
        <f>'[1]budget2017-18(District)'!J3989</f>
        <v>0</v>
      </c>
      <c r="F6" s="13">
        <f>'[1]budget2017-18(District)'!M3989</f>
        <v>0</v>
      </c>
      <c r="G6" s="13">
        <f>'[1]State Budget 2018-19(P)'!G1597/100</f>
        <v>283.85059999999999</v>
      </c>
      <c r="H6" s="13">
        <f>'[1]State Budget 2018-19(P)'!J1597/100</f>
        <v>104.97399999999999</v>
      </c>
      <c r="I6" s="13">
        <f>'[1]State Budget 2018-19(P)'!M1597/100</f>
        <v>67.4375</v>
      </c>
      <c r="J6" s="13" t="e">
        <f>'[1]CSS Budget 2019-20(P)'!#REF!/100</f>
        <v>#REF!</v>
      </c>
      <c r="K6" s="13" t="e">
        <f>'[1]CSS Budget 2019-20(P)'!#REF!/100</f>
        <v>#REF!</v>
      </c>
      <c r="L6" s="13" t="e">
        <f>'[1]CSS Budget 2019-20(P)'!#REF!/100</f>
        <v>#REF!</v>
      </c>
      <c r="M6" s="13"/>
      <c r="N6" s="13"/>
      <c r="O6" s="13"/>
      <c r="P6" s="118">
        <v>251.7901</v>
      </c>
      <c r="Q6" s="118">
        <v>233.69589999999999</v>
      </c>
      <c r="R6" s="118">
        <v>230.88260000000002</v>
      </c>
      <c r="S6" s="104">
        <v>92.813776236635192</v>
      </c>
      <c r="T6" s="104">
        <v>98.796170578944697</v>
      </c>
    </row>
    <row r="7" spans="1:20" ht="29.25" customHeight="1">
      <c r="B7" s="14">
        <v>3</v>
      </c>
      <c r="C7" s="16" t="s">
        <v>17</v>
      </c>
      <c r="D7" s="13">
        <f>'[1]budget2017-18(District)'!G3990</f>
        <v>0</v>
      </c>
      <c r="E7" s="13">
        <f>'[1]budget2017-18(District)'!J3990</f>
        <v>0</v>
      </c>
      <c r="F7" s="13">
        <f>'[1]budget2017-18(District)'!M3990</f>
        <v>0</v>
      </c>
      <c r="G7" s="13">
        <f>'[1]State Budget 2018-19(P)'!G1598/100</f>
        <v>267.28989999999993</v>
      </c>
      <c r="H7" s="13">
        <f>'[1]State Budget 2018-19(P)'!J1598/100</f>
        <v>12.0097</v>
      </c>
      <c r="I7" s="13">
        <f>'[1]State Budget 2018-19(P)'!M1598/100</f>
        <v>4.9636000000000005</v>
      </c>
      <c r="J7" s="13" t="e">
        <f>'[1]CSS Budget 2019-20(P)'!#REF!/100</f>
        <v>#REF!</v>
      </c>
      <c r="K7" s="13" t="e">
        <f>'[1]CSS Budget 2019-20(P)'!#REF!/100</f>
        <v>#REF!</v>
      </c>
      <c r="L7" s="13" t="e">
        <f>'[1]CSS Budget 2019-20(P)'!#REF!/100</f>
        <v>#REF!</v>
      </c>
      <c r="M7" s="13"/>
      <c r="N7" s="13"/>
      <c r="O7" s="13"/>
      <c r="P7" s="118">
        <v>269.7530999999999</v>
      </c>
      <c r="Q7" s="118">
        <v>266.43200000000002</v>
      </c>
      <c r="R7" s="118">
        <v>264.36350000000004</v>
      </c>
      <c r="S7" s="104">
        <v>98.768837132919003</v>
      </c>
      <c r="T7" s="104">
        <v>99.223629293778544</v>
      </c>
    </row>
    <row r="8" spans="1:20" ht="29.25" customHeight="1">
      <c r="B8" s="11">
        <v>4</v>
      </c>
      <c r="C8" s="15" t="s">
        <v>18</v>
      </c>
      <c r="D8" s="13">
        <f>'[1]budget2017-18(District)'!G3991</f>
        <v>0</v>
      </c>
      <c r="E8" s="13">
        <f>'[1]budget2017-18(District)'!J3991</f>
        <v>0</v>
      </c>
      <c r="F8" s="13">
        <f>'[1]budget2017-18(District)'!M3991</f>
        <v>0</v>
      </c>
      <c r="G8" s="13">
        <f>'[1]State Budget 2018-19(P)'!G1599/100</f>
        <v>334.56399999999996</v>
      </c>
      <c r="H8" s="13">
        <f>'[1]State Budget 2018-19(P)'!J1599/100</f>
        <v>108.68610000000002</v>
      </c>
      <c r="I8" s="13">
        <f>'[1]State Budget 2018-19(P)'!M1599/100</f>
        <v>37.548299999999998</v>
      </c>
      <c r="J8" s="13">
        <f>'[1]CSS Budget 2019-20(P)'!H446/100</f>
        <v>83.65900000000002</v>
      </c>
      <c r="K8" s="13">
        <f>'[1]CSS Budget 2019-20(P)'!O446/100</f>
        <v>0</v>
      </c>
      <c r="L8" s="13">
        <f>'[1]CSS Budget 2019-20(P)'!V446/100</f>
        <v>0</v>
      </c>
      <c r="M8" s="13"/>
      <c r="N8" s="13"/>
      <c r="O8" s="13"/>
      <c r="P8" s="118">
        <v>354.26150000000001</v>
      </c>
      <c r="Q8" s="118">
        <v>330.77660000000003</v>
      </c>
      <c r="R8" s="118">
        <v>323.04470000000009</v>
      </c>
      <c r="S8" s="104">
        <v>93.370744492415909</v>
      </c>
      <c r="T8" s="104">
        <v>97.662500914514524</v>
      </c>
    </row>
    <row r="9" spans="1:20" ht="29.25" customHeight="1">
      <c r="B9" s="14">
        <v>5</v>
      </c>
      <c r="C9" s="17" t="s">
        <v>19</v>
      </c>
      <c r="D9" s="13">
        <f>'[1]budget2017-18(District)'!G3992</f>
        <v>0</v>
      </c>
      <c r="E9" s="13">
        <f>'[1]budget2017-18(District)'!J3992</f>
        <v>0</v>
      </c>
      <c r="F9" s="13">
        <f>'[1]budget2017-18(District)'!M3992</f>
        <v>0</v>
      </c>
      <c r="G9" s="13">
        <f>'[1]State Budget 2018-19(P)'!G1600/100</f>
        <v>0.99099999999999999</v>
      </c>
      <c r="H9" s="13">
        <f>'[1]State Budget 2018-19(P)'!J1600/100</f>
        <v>0.45700000000000002</v>
      </c>
      <c r="I9" s="13">
        <f>'[1]State Budget 2018-19(P)'!M1600/100</f>
        <v>0.1124</v>
      </c>
      <c r="J9" s="13">
        <f>'[1]CSS Budget 2019-20(P)'!H447/100</f>
        <v>18</v>
      </c>
      <c r="K9" s="13">
        <f>'[1]CSS Budget 2019-20(P)'!O447/100</f>
        <v>0</v>
      </c>
      <c r="L9" s="13">
        <f>'[1]CSS Budget 2019-20(P)'!V447/100</f>
        <v>0</v>
      </c>
      <c r="M9" s="13">
        <f>'[1]budget2018-19EAP(Scheme)'!O14/100</f>
        <v>189.16740000000001</v>
      </c>
      <c r="N9" s="13">
        <f>'[1]budget2018-19EAP(Scheme)'!R14/100</f>
        <v>35.255099999999999</v>
      </c>
      <c r="O9" s="13">
        <f>'[1]budget2018-19EAP(Scheme)'!AD14/100</f>
        <v>11.849500000000001</v>
      </c>
      <c r="P9" s="118">
        <v>0.82109999999999994</v>
      </c>
      <c r="Q9" s="118">
        <v>0.59310000000000007</v>
      </c>
      <c r="R9" s="118">
        <v>0.58119999999999994</v>
      </c>
      <c r="S9" s="104">
        <v>72.232371209353317</v>
      </c>
      <c r="T9" s="104">
        <v>97.993592986005709</v>
      </c>
    </row>
    <row r="10" spans="1:20" ht="29.25" customHeight="1">
      <c r="B10" s="14">
        <v>6</v>
      </c>
      <c r="C10" s="15" t="s">
        <v>20</v>
      </c>
      <c r="D10" s="13">
        <f>'[1]budget2017-18(District)'!G3993</f>
        <v>0</v>
      </c>
      <c r="E10" s="13">
        <f>'[1]budget2017-18(District)'!J3993</f>
        <v>0</v>
      </c>
      <c r="F10" s="13">
        <f>'[1]budget2017-18(District)'!M3993</f>
        <v>0</v>
      </c>
      <c r="G10" s="13">
        <f>'[1]State Budget 2018-19(P)'!G1601/100</f>
        <v>302.31740000000002</v>
      </c>
      <c r="H10" s="13">
        <f>'[1]State Budget 2018-19(P)'!J1601/100</f>
        <v>234.09040000000002</v>
      </c>
      <c r="I10" s="13">
        <f>'[1]State Budget 2018-19(P)'!M1601/100</f>
        <v>48.875699999999995</v>
      </c>
      <c r="J10" s="13">
        <f>'[1]CSS Budget 2019-20(P)'!H448/100</f>
        <v>24.196900000000007</v>
      </c>
      <c r="K10" s="13">
        <f>'[1]CSS Budget 2019-20(P)'!O448/100</f>
        <v>0.25</v>
      </c>
      <c r="L10" s="13">
        <f>'[1]CSS Budget 2019-20(P)'!V448/100</f>
        <v>0.18969999999999998</v>
      </c>
      <c r="M10" s="13"/>
      <c r="N10" s="13"/>
      <c r="O10" s="13"/>
      <c r="P10" s="118">
        <v>274.91849999999999</v>
      </c>
      <c r="Q10" s="118">
        <v>271.44200000000001</v>
      </c>
      <c r="R10" s="118">
        <v>245.59747999999993</v>
      </c>
      <c r="S10" s="104">
        <v>98.735443413229746</v>
      </c>
      <c r="T10" s="104">
        <v>90.478805785397952</v>
      </c>
    </row>
    <row r="11" spans="1:20" ht="29.25" customHeight="1">
      <c r="B11" s="11">
        <v>7</v>
      </c>
      <c r="C11" s="111" t="s">
        <v>148</v>
      </c>
      <c r="D11" s="13">
        <f>'[1]budget2017-18(District)'!G3994</f>
        <v>0</v>
      </c>
      <c r="E11" s="13">
        <f>'[1]budget2017-18(District)'!J3994</f>
        <v>0</v>
      </c>
      <c r="F11" s="13">
        <f>'[1]budget2017-18(District)'!M3994</f>
        <v>0</v>
      </c>
      <c r="G11" s="13">
        <f>'[1]State Budget 2018-19(P)'!G1602/100</f>
        <v>69.110799999999998</v>
      </c>
      <c r="H11" s="13">
        <f>'[1]State Budget 2018-19(P)'!J1602/100</f>
        <v>0</v>
      </c>
      <c r="I11" s="13">
        <f>'[1]State Budget 2018-19(P)'!M1602/100</f>
        <v>0</v>
      </c>
      <c r="J11" s="13">
        <f>'[1]CSS Budget 2019-20(P)'!H449/100</f>
        <v>6</v>
      </c>
      <c r="K11" s="13">
        <f>'[1]CSS Budget 2019-20(P)'!O449/100</f>
        <v>2.6</v>
      </c>
      <c r="L11" s="13">
        <f>'[1]CSS Budget 2019-20(P)'!V449/100</f>
        <v>0</v>
      </c>
      <c r="M11" s="13"/>
      <c r="N11" s="13"/>
      <c r="O11" s="13"/>
      <c r="P11" s="118">
        <v>88.362000000000009</v>
      </c>
      <c r="Q11" s="118">
        <v>75.327699999999993</v>
      </c>
      <c r="R11" s="118">
        <v>72.946600000000004</v>
      </c>
      <c r="S11" s="104">
        <v>85.248975804078668</v>
      </c>
      <c r="T11" s="104">
        <v>96.839011412800346</v>
      </c>
    </row>
    <row r="12" spans="1:20" ht="29.25" customHeight="1">
      <c r="B12" s="14">
        <v>8</v>
      </c>
      <c r="C12" s="15" t="s">
        <v>21</v>
      </c>
      <c r="D12" s="13">
        <f>'[1]budget2017-18(District)'!G3995</f>
        <v>0</v>
      </c>
      <c r="E12" s="13">
        <f>'[1]budget2017-18(District)'!J3995</f>
        <v>0</v>
      </c>
      <c r="F12" s="13">
        <f>'[1]budget2017-18(District)'!M3995</f>
        <v>0</v>
      </c>
      <c r="G12" s="13">
        <f>'[1]State Budget 2018-19(P)'!G1603/100</f>
        <v>24.520699999999998</v>
      </c>
      <c r="H12" s="13">
        <f>'[1]State Budget 2018-19(P)'!J1603/100</f>
        <v>5.5914000000000001</v>
      </c>
      <c r="I12" s="13">
        <f>'[1]State Budget 2018-19(P)'!M1603/100</f>
        <v>2.2890999999999999</v>
      </c>
      <c r="J12" s="13">
        <f>'[1]CSS Budget 2019-20(P)'!H450/100</f>
        <v>9.8179999999999996</v>
      </c>
      <c r="K12" s="13">
        <f>'[1]CSS Budget 2019-20(P)'!O450/100</f>
        <v>0</v>
      </c>
      <c r="L12" s="13">
        <f>'[1]CSS Budget 2019-20(P)'!V450/100</f>
        <v>0</v>
      </c>
      <c r="M12" s="13"/>
      <c r="N12" s="13"/>
      <c r="O12" s="13"/>
      <c r="P12" s="118">
        <v>28.132300000000001</v>
      </c>
      <c r="Q12" s="118">
        <v>19.098600000000005</v>
      </c>
      <c r="R12" s="118">
        <v>17.885100000000001</v>
      </c>
      <c r="S12" s="104">
        <v>67.888512492757442</v>
      </c>
      <c r="T12" s="104">
        <v>93.646131130030454</v>
      </c>
    </row>
    <row r="13" spans="1:20" ht="29.25" customHeight="1">
      <c r="B13" s="14">
        <v>9</v>
      </c>
      <c r="C13" s="114" t="s">
        <v>158</v>
      </c>
      <c r="D13" s="13">
        <f>'[1]budget2017-18(District)'!G3996</f>
        <v>0</v>
      </c>
      <c r="E13" s="13">
        <f>'[1]budget2017-18(District)'!J3996</f>
        <v>0</v>
      </c>
      <c r="F13" s="13">
        <f>'[1]budget2017-18(District)'!M3996</f>
        <v>0</v>
      </c>
      <c r="G13" s="13">
        <f>'[1]State Budget 2018-19(P)'!G1604/100</f>
        <v>929.69589999999994</v>
      </c>
      <c r="H13" s="13">
        <f>'[1]State Budget 2018-19(P)'!J1604/100</f>
        <v>251.95429999999999</v>
      </c>
      <c r="I13" s="13">
        <f>'[1]State Budget 2018-19(P)'!M1604/100</f>
        <v>94.682399999999973</v>
      </c>
      <c r="J13" s="13">
        <f>'[1]CSS Budget 2019-20(P)'!H451/100</f>
        <v>96.63069999999999</v>
      </c>
      <c r="K13" s="13">
        <f>'[1]CSS Budget 2019-20(P)'!O451/100</f>
        <v>9.6081000000000021</v>
      </c>
      <c r="L13" s="13">
        <f>'[1]CSS Budget 2019-20(P)'!V451/100</f>
        <v>0</v>
      </c>
      <c r="M13" s="13">
        <f>'[1]budget2018-19EAP(Scheme)'!O16/100</f>
        <v>110.00020000000001</v>
      </c>
      <c r="N13" s="13">
        <f>'[1]budget2018-19EAP(Scheme)'!R16/100</f>
        <v>0</v>
      </c>
      <c r="O13" s="13">
        <f>'[1]budget2018-19EAP(Scheme)'!AD16/100</f>
        <v>0</v>
      </c>
      <c r="P13" s="118">
        <v>1158.9425000000001</v>
      </c>
      <c r="Q13" s="118">
        <v>1119.0530000000001</v>
      </c>
      <c r="R13" s="118">
        <v>1023.5704000000002</v>
      </c>
      <c r="S13" s="104">
        <v>96.558112244567781</v>
      </c>
      <c r="T13" s="104">
        <v>91.467553368785943</v>
      </c>
    </row>
    <row r="14" spans="1:20" ht="29.25" customHeight="1">
      <c r="B14" s="11">
        <v>10</v>
      </c>
      <c r="C14" s="16" t="s">
        <v>23</v>
      </c>
      <c r="D14" s="13">
        <f>'[1]budget2017-18(District)'!G3997</f>
        <v>0</v>
      </c>
      <c r="E14" s="13">
        <f>'[1]budget2017-18(District)'!J3997</f>
        <v>0</v>
      </c>
      <c r="F14" s="13">
        <f>'[1]budget2017-18(District)'!M3997</f>
        <v>0</v>
      </c>
      <c r="G14" s="13">
        <f>'[1]State Budget 2018-19(P)'!G1605/100</f>
        <v>227.99140000000003</v>
      </c>
      <c r="H14" s="13">
        <f>'[1]State Budget 2018-19(P)'!J1605/100</f>
        <v>29.366599999999998</v>
      </c>
      <c r="I14" s="13">
        <f>'[1]State Budget 2018-19(P)'!M1605/100</f>
        <v>11.642300000000001</v>
      </c>
      <c r="J14" s="13">
        <f>'[1]CSS Budget 2019-20(P)'!H452/100</f>
        <v>6.5001999999999995</v>
      </c>
      <c r="K14" s="13">
        <f>'[1]CSS Budget 2019-20(P)'!O452/100</f>
        <v>1</v>
      </c>
      <c r="L14" s="13">
        <f>'[1]CSS Budget 2019-20(P)'!V452/100</f>
        <v>0</v>
      </c>
      <c r="M14" s="13"/>
      <c r="N14" s="13"/>
      <c r="O14" s="13"/>
      <c r="P14" s="118">
        <v>113.47780000000003</v>
      </c>
      <c r="Q14" s="118">
        <v>103.02920000000002</v>
      </c>
      <c r="R14" s="118">
        <v>101.50930000000002</v>
      </c>
      <c r="S14" s="104">
        <v>90.792384061023384</v>
      </c>
      <c r="T14" s="104">
        <v>98.524787147721241</v>
      </c>
    </row>
    <row r="15" spans="1:20" ht="29.25" customHeight="1">
      <c r="B15" s="14">
        <v>11</v>
      </c>
      <c r="C15" s="15" t="s">
        <v>24</v>
      </c>
      <c r="D15" s="13">
        <f>'[1]budget2017-18(District)'!G3998</f>
        <v>0</v>
      </c>
      <c r="E15" s="13">
        <f>'[1]budget2017-18(District)'!J3998</f>
        <v>0</v>
      </c>
      <c r="F15" s="13">
        <f>'[1]budget2017-18(District)'!M3998</f>
        <v>0</v>
      </c>
      <c r="G15" s="13">
        <f>'[1]State Budget 2018-19(P)'!G1606/100</f>
        <v>177.32669999999999</v>
      </c>
      <c r="H15" s="13">
        <f>'[1]State Budget 2018-19(P)'!J1606/100</f>
        <v>19.242000000000001</v>
      </c>
      <c r="I15" s="13">
        <f>'[1]State Budget 2018-19(P)'!M1606/100</f>
        <v>8.3265999999999991</v>
      </c>
      <c r="J15" s="13" t="e">
        <f>'[1]CSS Budget 2019-20(P)'!#REF!/100</f>
        <v>#REF!</v>
      </c>
      <c r="K15" s="13" t="e">
        <f>'[1]CSS Budget 2019-20(P)'!#REF!/100</f>
        <v>#REF!</v>
      </c>
      <c r="L15" s="13" t="e">
        <f>'[1]CSS Budget 2019-20(P)'!#REF!/100</f>
        <v>#REF!</v>
      </c>
      <c r="M15" s="13"/>
      <c r="N15" s="13"/>
      <c r="O15" s="13"/>
      <c r="P15" s="118">
        <v>200.4059</v>
      </c>
      <c r="Q15" s="118">
        <v>106.03050000000002</v>
      </c>
      <c r="R15" s="118">
        <v>97.732900000000015</v>
      </c>
      <c r="S15" s="104">
        <v>52.907873470791031</v>
      </c>
      <c r="T15" s="104">
        <v>92.174327198306145</v>
      </c>
    </row>
    <row r="16" spans="1:20" ht="29.25" customHeight="1">
      <c r="B16" s="14">
        <v>12</v>
      </c>
      <c r="C16" s="15" t="s">
        <v>25</v>
      </c>
      <c r="D16" s="13">
        <f>'[1]budget2017-18(District)'!G3999</f>
        <v>0</v>
      </c>
      <c r="E16" s="13">
        <f>'[1]budget2017-18(District)'!J3999</f>
        <v>0</v>
      </c>
      <c r="F16" s="13">
        <f>'[1]budget2017-18(District)'!M3999</f>
        <v>0</v>
      </c>
      <c r="G16" s="13">
        <f>'[1]State Budget 2018-19(P)'!G1607/100</f>
        <v>805.48009999999999</v>
      </c>
      <c r="H16" s="13">
        <f>'[1]State Budget 2018-19(P)'!J1607/100</f>
        <v>135.75829999999999</v>
      </c>
      <c r="I16" s="13">
        <f>'[1]State Budget 2018-19(P)'!M1607/100</f>
        <v>55.630299999999998</v>
      </c>
      <c r="J16" s="13">
        <f>'[1]CSS Budget 2019-20(P)'!H453/100</f>
        <v>1454.2804999999998</v>
      </c>
      <c r="K16" s="13">
        <f>'[1]CSS Budget 2019-20(P)'!O453/100</f>
        <v>751.95940000000007</v>
      </c>
      <c r="L16" s="13">
        <f>'[1]CSS Budget 2019-20(P)'!V453/100</f>
        <v>230.47259999999997</v>
      </c>
      <c r="M16" s="13">
        <f>'[1]budget2018-19EAP(Scheme)'!O20/100</f>
        <v>73.069999999999993</v>
      </c>
      <c r="N16" s="13">
        <f>'[1]budget2018-19EAP(Scheme)'!R20/100</f>
        <v>0</v>
      </c>
      <c r="O16" s="13">
        <f>'[1]budget2018-19EAP(Scheme)'!AD20/100</f>
        <v>0</v>
      </c>
      <c r="P16" s="118">
        <v>1117.0847999999999</v>
      </c>
      <c r="Q16" s="118">
        <v>1040.0174999999999</v>
      </c>
      <c r="R16" s="118">
        <v>732.06470000000002</v>
      </c>
      <c r="S16" s="104">
        <v>93.101034048623717</v>
      </c>
      <c r="T16" s="104">
        <v>70.389652097200297</v>
      </c>
    </row>
    <row r="17" spans="2:20" ht="29.25" customHeight="1">
      <c r="B17" s="11">
        <v>13</v>
      </c>
      <c r="C17" s="17" t="s">
        <v>26</v>
      </c>
      <c r="D17" s="13">
        <f>'[1]budget2017-18(District)'!G4000</f>
        <v>0</v>
      </c>
      <c r="E17" s="13">
        <f>'[1]budget2017-18(District)'!J4000</f>
        <v>0</v>
      </c>
      <c r="F17" s="13">
        <f>'[1]budget2017-18(District)'!M4000</f>
        <v>0</v>
      </c>
      <c r="G17" s="13">
        <f>'[1]State Budget 2018-19(P)'!G1608/100</f>
        <v>78.852900000000005</v>
      </c>
      <c r="H17" s="13">
        <f>'[1]State Budget 2018-19(P)'!J1608/100</f>
        <v>37.995399999999997</v>
      </c>
      <c r="I17" s="13">
        <f>'[1]State Budget 2018-19(P)'!M1608/100</f>
        <v>20.131700000000002</v>
      </c>
      <c r="J17" s="13">
        <f>'[1]CSS Budget 2019-20(P)'!H454/100</f>
        <v>15</v>
      </c>
      <c r="K17" s="13">
        <f>'[1]CSS Budget 2019-20(P)'!O454/100</f>
        <v>0</v>
      </c>
      <c r="L17" s="13">
        <f>'[1]CSS Budget 2019-20(P)'!V454/100</f>
        <v>0</v>
      </c>
      <c r="M17" s="13"/>
      <c r="N17" s="13"/>
      <c r="O17" s="13"/>
      <c r="P17" s="118">
        <v>95.670699999999997</v>
      </c>
      <c r="Q17" s="118">
        <v>95.296700000000001</v>
      </c>
      <c r="R17" s="118">
        <v>77.608999999999995</v>
      </c>
      <c r="S17" s="104">
        <v>99.609075714926306</v>
      </c>
      <c r="T17" s="104">
        <v>81.439336304405074</v>
      </c>
    </row>
    <row r="18" spans="2:20" ht="29.25" customHeight="1">
      <c r="B18" s="14">
        <v>14</v>
      </c>
      <c r="C18" s="18" t="s">
        <v>27</v>
      </c>
      <c r="D18" s="13">
        <f>'[1]budget2017-18(District)'!G4001</f>
        <v>0</v>
      </c>
      <c r="E18" s="13">
        <f>'[1]budget2017-18(District)'!J4001</f>
        <v>0</v>
      </c>
      <c r="F18" s="13">
        <f>'[1]budget2017-18(District)'!M4001</f>
        <v>0</v>
      </c>
      <c r="G18" s="13">
        <f>'[1]State Budget 2018-19(P)'!G1609/100</f>
        <v>110.78790000000001</v>
      </c>
      <c r="H18" s="13">
        <f>'[1]State Budget 2018-19(P)'!J1609/100</f>
        <v>54.145200000000003</v>
      </c>
      <c r="I18" s="13">
        <f>'[1]State Budget 2018-19(P)'!M1609/100</f>
        <v>11.981400000000001</v>
      </c>
      <c r="J18" s="13" t="e">
        <f>'[1]CSS Budget 2019-20(P)'!#REF!/100</f>
        <v>#REF!</v>
      </c>
      <c r="K18" s="13" t="e">
        <f>'[1]CSS Budget 2019-20(P)'!#REF!/100</f>
        <v>#REF!</v>
      </c>
      <c r="L18" s="13" t="e">
        <f>'[1]CSS Budget 2019-20(P)'!#REF!/100</f>
        <v>#REF!</v>
      </c>
      <c r="M18" s="13"/>
      <c r="N18" s="13"/>
      <c r="O18" s="13"/>
      <c r="P18" s="118">
        <v>84.057000000000002</v>
      </c>
      <c r="Q18" s="118">
        <v>75.870750000000001</v>
      </c>
      <c r="R18" s="118">
        <v>70.66</v>
      </c>
      <c r="S18" s="104">
        <v>90.261072843427669</v>
      </c>
      <c r="T18" s="104">
        <v>93.132070000626058</v>
      </c>
    </row>
    <row r="19" spans="2:20" ht="29.25" customHeight="1">
      <c r="B19" s="14">
        <v>15</v>
      </c>
      <c r="C19" s="18" t="s">
        <v>28</v>
      </c>
      <c r="D19" s="13">
        <f>'[1]budget2017-18(District)'!G4002</f>
        <v>0</v>
      </c>
      <c r="E19" s="13">
        <f>'[1]budget2017-18(District)'!J4002</f>
        <v>0</v>
      </c>
      <c r="F19" s="13">
        <f>'[1]budget2017-18(District)'!M4002</f>
        <v>0</v>
      </c>
      <c r="G19" s="13">
        <f>'[1]State Budget 2018-19(P)'!G1610/100</f>
        <v>1133.8699000000001</v>
      </c>
      <c r="H19" s="13">
        <f>'[1]State Budget 2018-19(P)'!J1610/100</f>
        <v>331.02339999999998</v>
      </c>
      <c r="I19" s="13">
        <f>'[1]State Budget 2018-19(P)'!M1610/100</f>
        <v>42.695</v>
      </c>
      <c r="J19" s="13">
        <f>'[1]CSS Budget 2019-20(P)'!H455/100</f>
        <v>25.000500000000002</v>
      </c>
      <c r="K19" s="13">
        <f>'[1]CSS Budget 2019-20(P)'!O455/100</f>
        <v>0</v>
      </c>
      <c r="L19" s="13">
        <f>'[1]CSS Budget 2019-20(P)'!V455/100</f>
        <v>0</v>
      </c>
      <c r="M19" s="13"/>
      <c r="N19" s="13"/>
      <c r="O19" s="13"/>
      <c r="P19" s="118">
        <v>1156.3325</v>
      </c>
      <c r="Q19" s="118">
        <v>729.6431</v>
      </c>
      <c r="R19" s="118">
        <v>639.10860000000002</v>
      </c>
      <c r="S19" s="104">
        <v>63.09976585454443</v>
      </c>
      <c r="T19" s="104">
        <v>87.591947350697893</v>
      </c>
    </row>
    <row r="20" spans="2:20" ht="29.25" customHeight="1">
      <c r="B20" s="11">
        <v>16</v>
      </c>
      <c r="C20" s="17" t="s">
        <v>29</v>
      </c>
      <c r="D20" s="13">
        <f>'[1]budget2017-18(District)'!G4003</f>
        <v>0</v>
      </c>
      <c r="E20" s="13">
        <f>'[1]budget2017-18(District)'!J4003</f>
        <v>0</v>
      </c>
      <c r="F20" s="13">
        <f>'[1]budget2017-18(District)'!M4003</f>
        <v>0</v>
      </c>
      <c r="G20" s="13">
        <f>'[1]State Budget 2018-19(P)'!G1611/100</f>
        <v>69.061299999999989</v>
      </c>
      <c r="H20" s="13">
        <f>'[1]State Budget 2018-19(P)'!J1611/100</f>
        <v>18.737300000000001</v>
      </c>
      <c r="I20" s="13">
        <f>'[1]State Budget 2018-19(P)'!M1611/100</f>
        <v>7.1086999999999998</v>
      </c>
      <c r="J20" s="13">
        <f>'[1]CSS Budget 2019-20(P)'!H456/100</f>
        <v>66.529499999999999</v>
      </c>
      <c r="K20" s="13">
        <f>'[1]CSS Budget 2019-20(P)'!O456/100</f>
        <v>0.26190000000000002</v>
      </c>
      <c r="L20" s="13">
        <f>'[1]CSS Budget 2019-20(P)'!V456/100</f>
        <v>5.28E-2</v>
      </c>
      <c r="M20" s="13"/>
      <c r="N20" s="13"/>
      <c r="O20" s="13"/>
      <c r="P20" s="118">
        <v>70.373799999999989</v>
      </c>
      <c r="Q20" s="118">
        <v>60.576000000000001</v>
      </c>
      <c r="R20" s="118">
        <v>53.125399999999999</v>
      </c>
      <c r="S20" s="104">
        <v>86.07748906553293</v>
      </c>
      <c r="T20" s="104">
        <v>87.700409403063915</v>
      </c>
    </row>
    <row r="21" spans="2:20" ht="29.25" customHeight="1">
      <c r="B21" s="14">
        <v>17</v>
      </c>
      <c r="C21" s="15" t="s">
        <v>30</v>
      </c>
      <c r="D21" s="13">
        <f>'[1]budget2017-18(District)'!G4004</f>
        <v>0</v>
      </c>
      <c r="E21" s="13">
        <f>'[1]budget2017-18(District)'!J4004</f>
        <v>0</v>
      </c>
      <c r="F21" s="13">
        <f>'[1]budget2017-18(District)'!M4004</f>
        <v>0</v>
      </c>
      <c r="G21" s="13">
        <f>'[1]State Budget 2018-19(P)'!G1612/100</f>
        <v>189.29040000000001</v>
      </c>
      <c r="H21" s="13">
        <f>'[1]State Budget 2018-19(P)'!J1612/100</f>
        <v>0</v>
      </c>
      <c r="I21" s="13">
        <f>'[1]State Budget 2018-19(P)'!M1612/100</f>
        <v>0</v>
      </c>
      <c r="J21" s="13" t="e">
        <f>'[1]CSS Budget 2019-20(P)'!#REF!/100</f>
        <v>#REF!</v>
      </c>
      <c r="K21" s="13" t="e">
        <f>'[1]CSS Budget 2019-20(P)'!#REF!/100</f>
        <v>#REF!</v>
      </c>
      <c r="L21" s="13" t="e">
        <f>'[1]CSS Budget 2019-20(P)'!#REF!/100</f>
        <v>#REF!</v>
      </c>
      <c r="M21" s="13">
        <f>'[1]budget2018-19EAP(Scheme)'!O31/100</f>
        <v>195.9</v>
      </c>
      <c r="N21" s="13">
        <f>'[1]budget2018-19EAP(Scheme)'!R31/100</f>
        <v>0</v>
      </c>
      <c r="O21" s="13">
        <f>'[1]budget2018-19EAP(Scheme)'!AD31/100</f>
        <v>0</v>
      </c>
      <c r="P21" s="118">
        <v>198.1653</v>
      </c>
      <c r="Q21" s="118">
        <v>90.95</v>
      </c>
      <c r="R21" s="118">
        <v>90.95</v>
      </c>
      <c r="S21" s="104">
        <v>45.896027205570299</v>
      </c>
      <c r="T21" s="104">
        <v>100</v>
      </c>
    </row>
    <row r="22" spans="2:20" ht="29.25" customHeight="1">
      <c r="B22" s="14">
        <v>18</v>
      </c>
      <c r="C22" s="16" t="s">
        <v>31</v>
      </c>
      <c r="D22" s="13">
        <f>'[1]budget2017-18(District)'!G4005</f>
        <v>0</v>
      </c>
      <c r="E22" s="13">
        <f>'[1]budget2017-18(District)'!J4005</f>
        <v>0</v>
      </c>
      <c r="F22" s="13">
        <f>'[1]budget2017-18(District)'!M4005</f>
        <v>0</v>
      </c>
      <c r="G22" s="13">
        <f>'[1]State Budget 2018-19(P)'!G1613/100</f>
        <v>14.0717</v>
      </c>
      <c r="H22" s="13">
        <f>'[1]State Budget 2018-19(P)'!J1613/100</f>
        <v>1.3133000000000001</v>
      </c>
      <c r="I22" s="13">
        <f>'[1]State Budget 2018-19(P)'!M1613/100</f>
        <v>1.3133000000000001</v>
      </c>
      <c r="J22" s="13" t="e">
        <f>'[1]CSS Budget 2019-20(P)'!#REF!/100</f>
        <v>#REF!</v>
      </c>
      <c r="K22" s="13" t="e">
        <f>'[1]CSS Budget 2019-20(P)'!#REF!/100</f>
        <v>#REF!</v>
      </c>
      <c r="L22" s="13" t="e">
        <f>'[1]CSS Budget 2019-20(P)'!#REF!/100</f>
        <v>#REF!</v>
      </c>
      <c r="M22" s="13"/>
      <c r="N22" s="13"/>
      <c r="O22" s="13"/>
      <c r="P22" s="118">
        <v>15.150399999999999</v>
      </c>
      <c r="Q22" s="118">
        <v>13.812199</v>
      </c>
      <c r="R22" s="118">
        <v>13.812200000000001</v>
      </c>
      <c r="S22" s="104">
        <v>91.167223307635453</v>
      </c>
      <c r="T22" s="104">
        <v>100.00000723997677</v>
      </c>
    </row>
    <row r="23" spans="2:20" ht="29.25" customHeight="1">
      <c r="B23" s="11">
        <v>19</v>
      </c>
      <c r="C23" s="18" t="s">
        <v>32</v>
      </c>
      <c r="D23" s="13">
        <f>'[1]budget2017-18(District)'!G4006</f>
        <v>0</v>
      </c>
      <c r="E23" s="13">
        <f>'[1]budget2017-18(District)'!J4006</f>
        <v>0</v>
      </c>
      <c r="F23" s="13">
        <f>'[1]budget2017-18(District)'!M4006</f>
        <v>0</v>
      </c>
      <c r="G23" s="13">
        <f>'[1]State Budget 2018-19(P)'!G1614/100</f>
        <v>362.60250000000002</v>
      </c>
      <c r="H23" s="13">
        <f>'[1]State Budget 2018-19(P)'!J1614/100</f>
        <v>70.977699999999999</v>
      </c>
      <c r="I23" s="13">
        <f>'[1]State Budget 2018-19(P)'!M1614/100</f>
        <v>34.924300000000002</v>
      </c>
      <c r="J23" s="13">
        <f>'[1]CSS Budget 2019-20(P)'!H457/100</f>
        <v>10.0001</v>
      </c>
      <c r="K23" s="13">
        <f>'[1]CSS Budget 2019-20(P)'!O457/100</f>
        <v>0.36210000000000003</v>
      </c>
      <c r="L23" s="13">
        <f>'[1]CSS Budget 2019-20(P)'!V457/100</f>
        <v>0.36210000000000003</v>
      </c>
      <c r="M23" s="13"/>
      <c r="N23" s="13"/>
      <c r="O23" s="13"/>
      <c r="P23" s="118">
        <v>372.94629999999989</v>
      </c>
      <c r="Q23" s="118">
        <v>213.26489999999998</v>
      </c>
      <c r="R23" s="118">
        <v>202.24160000000001</v>
      </c>
      <c r="S23" s="104">
        <v>57.183809036314358</v>
      </c>
      <c r="T23" s="104">
        <v>94.831170061271237</v>
      </c>
    </row>
    <row r="24" spans="2:20" ht="29.25" customHeight="1">
      <c r="B24" s="14">
        <v>20</v>
      </c>
      <c r="C24" s="16" t="s">
        <v>33</v>
      </c>
      <c r="D24" s="13">
        <f>'[1]budget2017-18(District)'!G4007</f>
        <v>0</v>
      </c>
      <c r="E24" s="13">
        <f>'[1]budget2017-18(District)'!J4007</f>
        <v>0</v>
      </c>
      <c r="F24" s="13">
        <f>'[1]budget2017-18(District)'!M4007</f>
        <v>0</v>
      </c>
      <c r="G24" s="13">
        <f>'[1]State Budget 2018-19(P)'!G1615/100</f>
        <v>327.52549999999997</v>
      </c>
      <c r="H24" s="13">
        <f>'[1]State Budget 2018-19(P)'!J1615/100</f>
        <v>3.9753999999999996</v>
      </c>
      <c r="I24" s="13">
        <f>'[1]State Budget 2018-19(P)'!M1615/100</f>
        <v>2.7263000000000002</v>
      </c>
      <c r="J24" s="13" t="e">
        <f>'[1]CSS Budget 2019-20(P)'!#REF!/100</f>
        <v>#REF!</v>
      </c>
      <c r="K24" s="13" t="e">
        <f>'[1]CSS Budget 2019-20(P)'!#REF!/100</f>
        <v>#REF!</v>
      </c>
      <c r="L24" s="13" t="e">
        <f>'[1]CSS Budget 2019-20(P)'!#REF!/100</f>
        <v>#REF!</v>
      </c>
      <c r="M24" s="13"/>
      <c r="N24" s="13"/>
      <c r="O24" s="13"/>
      <c r="P24" s="118">
        <v>206.9614</v>
      </c>
      <c r="Q24" s="118">
        <v>36.439300000000003</v>
      </c>
      <c r="R24" s="118">
        <v>35.295100000000005</v>
      </c>
      <c r="S24" s="104">
        <v>17.606809772257051</v>
      </c>
      <c r="T24" s="104">
        <v>96.859983589146893</v>
      </c>
    </row>
    <row r="25" spans="2:20" ht="29.25" customHeight="1">
      <c r="B25" s="14">
        <v>21</v>
      </c>
      <c r="C25" s="15" t="s">
        <v>34</v>
      </c>
      <c r="D25" s="13">
        <f>'[1]budget2017-18(District)'!G4008</f>
        <v>0</v>
      </c>
      <c r="E25" s="13">
        <f>'[1]budget2017-18(District)'!J4008</f>
        <v>0</v>
      </c>
      <c r="F25" s="13">
        <f>'[1]budget2017-18(District)'!M4008</f>
        <v>0</v>
      </c>
      <c r="G25" s="13">
        <f>'[1]State Budget 2018-19(P)'!G1616/100</f>
        <v>2015.5564999999999</v>
      </c>
      <c r="H25" s="13">
        <f>'[1]State Budget 2018-19(P)'!J1616/100</f>
        <v>627.42439999999999</v>
      </c>
      <c r="I25" s="13">
        <f>'[1]State Budget 2018-19(P)'!M1616/100</f>
        <v>216.96209999999999</v>
      </c>
      <c r="J25" s="13">
        <f>'[1]CSS Budget 2019-20(P)'!H459/100</f>
        <v>145.0001</v>
      </c>
      <c r="K25" s="13">
        <f>'[1]CSS Budget 2019-20(P)'!O459/100</f>
        <v>15</v>
      </c>
      <c r="L25" s="13">
        <f>'[1]CSS Budget 2019-20(P)'!V459/100</f>
        <v>4.6112000000000002</v>
      </c>
      <c r="M25" s="13">
        <f>'[1]budget2018-19EAP(Scheme)'!O34/100</f>
        <v>16.5</v>
      </c>
      <c r="N25" s="13">
        <f>'[1]budget2018-19EAP(Scheme)'!R34/100</f>
        <v>0</v>
      </c>
      <c r="O25" s="13">
        <f>'[1]budget2018-19EAP(Scheme)'!AD34/100</f>
        <v>0</v>
      </c>
      <c r="P25" s="118">
        <v>2482.4271000000003</v>
      </c>
      <c r="Q25" s="118">
        <v>2165.1035000000002</v>
      </c>
      <c r="R25" s="118">
        <v>1942.537</v>
      </c>
      <c r="S25" s="104">
        <v>87.217203679415192</v>
      </c>
      <c r="T25" s="104">
        <v>89.720283579976652</v>
      </c>
    </row>
    <row r="26" spans="2:20" ht="29.25" customHeight="1">
      <c r="B26" s="11">
        <v>22</v>
      </c>
      <c r="C26" s="16" t="s">
        <v>35</v>
      </c>
      <c r="D26" s="13">
        <f>'[1]budget2017-18(District)'!G4009</f>
        <v>0</v>
      </c>
      <c r="E26" s="13">
        <f>'[1]budget2017-18(District)'!J4009</f>
        <v>0</v>
      </c>
      <c r="F26" s="13">
        <f>'[1]budget2017-18(District)'!M4009</f>
        <v>0</v>
      </c>
      <c r="G26" s="13">
        <f>'[1]State Budget 2018-19(P)'!G1617/100</f>
        <v>263.04630000000003</v>
      </c>
      <c r="H26" s="13">
        <f>'[1]State Budget 2018-19(P)'!J1617/100</f>
        <v>39.1554</v>
      </c>
      <c r="I26" s="13">
        <f>'[1]State Budget 2018-19(P)'!M1617/100</f>
        <v>25.469000000000001</v>
      </c>
      <c r="J26" s="13" t="e">
        <f>'[1]CSS Budget 2019-20(P)'!#REF!/100</f>
        <v>#REF!</v>
      </c>
      <c r="K26" s="13" t="e">
        <f>'[1]CSS Budget 2019-20(P)'!#REF!/100</f>
        <v>#REF!</v>
      </c>
      <c r="L26" s="13" t="e">
        <f>'[1]CSS Budget 2019-20(P)'!#REF!/100</f>
        <v>#REF!</v>
      </c>
      <c r="M26" s="13"/>
      <c r="N26" s="13"/>
      <c r="O26" s="13"/>
      <c r="P26" s="118">
        <v>396.3950000000001</v>
      </c>
      <c r="Q26" s="118">
        <v>139.75520000000003</v>
      </c>
      <c r="R26" s="118">
        <v>134.37700000000001</v>
      </c>
      <c r="S26" s="104">
        <v>35.256549653754462</v>
      </c>
      <c r="T26" s="104">
        <v>96.151699543201246</v>
      </c>
    </row>
    <row r="27" spans="2:20" ht="29.25" customHeight="1">
      <c r="B27" s="14">
        <v>23</v>
      </c>
      <c r="C27" s="18" t="s">
        <v>36</v>
      </c>
      <c r="D27" s="13">
        <f>'[1]budget2017-18(District)'!G4010</f>
        <v>0</v>
      </c>
      <c r="E27" s="13">
        <f>'[1]budget2017-18(District)'!J4010</f>
        <v>0</v>
      </c>
      <c r="F27" s="13">
        <f>'[1]budget2017-18(District)'!M4010</f>
        <v>0</v>
      </c>
      <c r="G27" s="13">
        <f>'[1]State Budget 2018-19(P)'!G1618/100</f>
        <v>24.700199999999999</v>
      </c>
      <c r="H27" s="13">
        <f>'[1]State Budget 2018-19(P)'!J1618/100</f>
        <v>1.5</v>
      </c>
      <c r="I27" s="13">
        <f>'[1]State Budget 2018-19(P)'!M1618/100</f>
        <v>0.50119999999999998</v>
      </c>
      <c r="J27" s="13">
        <f>'[1]CSS Budget 2019-20(P)'!H460/100</f>
        <v>2</v>
      </c>
      <c r="K27" s="13">
        <f>'[1]CSS Budget 2019-20(P)'!O460/100</f>
        <v>0</v>
      </c>
      <c r="L27" s="13">
        <f>'[1]CSS Budget 2019-20(P)'!V460/100</f>
        <v>0</v>
      </c>
      <c r="M27" s="13"/>
      <c r="N27" s="13"/>
      <c r="O27" s="13"/>
      <c r="P27" s="118">
        <v>40.711399999999998</v>
      </c>
      <c r="Q27" s="118">
        <v>35.978000000000002</v>
      </c>
      <c r="R27" s="118">
        <v>26.431800000000003</v>
      </c>
      <c r="S27" s="104">
        <v>88.37328119396534</v>
      </c>
      <c r="T27" s="104">
        <v>73.466562899549729</v>
      </c>
    </row>
    <row r="28" spans="2:20" ht="29.25" customHeight="1">
      <c r="B28" s="14">
        <v>24</v>
      </c>
      <c r="C28" s="111" t="s">
        <v>147</v>
      </c>
      <c r="D28" s="13">
        <f>'[1]budget2017-18(District)'!G4011</f>
        <v>0</v>
      </c>
      <c r="E28" s="13">
        <f>'[1]budget2017-18(District)'!J4011</f>
        <v>0</v>
      </c>
      <c r="F28" s="13">
        <f>'[1]budget2017-18(District)'!M4011</f>
        <v>0</v>
      </c>
      <c r="G28" s="13">
        <f>'[1]State Budget 2018-19(P)'!G1619/100</f>
        <v>21.17</v>
      </c>
      <c r="H28" s="13">
        <f>'[1]State Budget 2018-19(P)'!J1619/100</f>
        <v>1.1531</v>
      </c>
      <c r="I28" s="13">
        <f>'[1]State Budget 2018-19(P)'!M1619/100</f>
        <v>0.15479999999999999</v>
      </c>
      <c r="J28" s="13" t="e">
        <f>'[1]CSS Budget 2019-20(P)'!#REF!/100</f>
        <v>#REF!</v>
      </c>
      <c r="K28" s="13" t="e">
        <f>'[1]CSS Budget 2019-20(P)'!#REF!/100</f>
        <v>#REF!</v>
      </c>
      <c r="L28" s="13" t="e">
        <f>'[1]CSS Budget 2019-20(P)'!#REF!/100</f>
        <v>#REF!</v>
      </c>
      <c r="M28" s="13"/>
      <c r="N28" s="13"/>
      <c r="O28" s="13"/>
      <c r="P28" s="118">
        <v>13.557</v>
      </c>
      <c r="Q28" s="118">
        <v>12.265000000000001</v>
      </c>
      <c r="R28" s="118">
        <v>11.374500000000001</v>
      </c>
      <c r="S28" s="104">
        <v>90.469867964888977</v>
      </c>
      <c r="T28" s="104">
        <v>92.739502649816558</v>
      </c>
    </row>
    <row r="29" spans="2:20" ht="29.25" customHeight="1">
      <c r="B29" s="11">
        <v>25</v>
      </c>
      <c r="C29" s="15" t="s">
        <v>37</v>
      </c>
      <c r="D29" s="13">
        <f>'[1]budget2017-18(District)'!G4012</f>
        <v>0</v>
      </c>
      <c r="E29" s="13">
        <f>'[1]budget2017-18(District)'!J4012</f>
        <v>0</v>
      </c>
      <c r="F29" s="13">
        <f>'[1]budget2017-18(District)'!M4012</f>
        <v>0</v>
      </c>
      <c r="G29" s="13">
        <f>'[1]State Budget 2018-19(P)'!G1620/100</f>
        <v>13.898900000000001</v>
      </c>
      <c r="H29" s="13">
        <f>'[1]State Budget 2018-19(P)'!J1620/100</f>
        <v>5.4424999999999999</v>
      </c>
      <c r="I29" s="13">
        <f>'[1]State Budget 2018-19(P)'!M1620/100</f>
        <v>1.5617000000000001</v>
      </c>
      <c r="J29" s="13" t="e">
        <f>'[1]CSS Budget 2019-20(P)'!#REF!/100</f>
        <v>#REF!</v>
      </c>
      <c r="K29" s="13" t="e">
        <f>'[1]CSS Budget 2019-20(P)'!#REF!/100</f>
        <v>#REF!</v>
      </c>
      <c r="L29" s="13" t="e">
        <f>'[1]CSS Budget 2019-20(P)'!#REF!/100</f>
        <v>#REF!</v>
      </c>
      <c r="M29" s="13"/>
      <c r="N29" s="13"/>
      <c r="O29" s="13"/>
      <c r="P29" s="118">
        <v>14.267100000000001</v>
      </c>
      <c r="Q29" s="118">
        <v>10.043100000000001</v>
      </c>
      <c r="R29" s="118">
        <v>8.5219000000000005</v>
      </c>
      <c r="S29" s="104">
        <v>70.393422629686484</v>
      </c>
      <c r="T29" s="104">
        <v>84.853282353058319</v>
      </c>
    </row>
    <row r="30" spans="2:20" ht="29.25" customHeight="1">
      <c r="B30" s="14">
        <v>26</v>
      </c>
      <c r="C30" s="19" t="s">
        <v>38</v>
      </c>
      <c r="D30" s="13">
        <f>'[1]budget2017-18(District)'!G4013</f>
        <v>0</v>
      </c>
      <c r="E30" s="13">
        <f>'[1]budget2017-18(District)'!J4013</f>
        <v>0</v>
      </c>
      <c r="F30" s="13">
        <f>'[1]budget2017-18(District)'!M4013</f>
        <v>0</v>
      </c>
      <c r="G30" s="13">
        <f>'[1]State Budget 2018-19(P)'!G1621/100</f>
        <v>25.825800000000001</v>
      </c>
      <c r="H30" s="13">
        <f>'[1]State Budget 2018-19(P)'!J1621/100</f>
        <v>11.480400000000001</v>
      </c>
      <c r="I30" s="13">
        <f>'[1]State Budget 2018-19(P)'!M1621/100</f>
        <v>4.1192000000000002</v>
      </c>
      <c r="J30" s="13" t="e">
        <f>'[1]CSS Budget 2019-20(P)'!#REF!/100</f>
        <v>#REF!</v>
      </c>
      <c r="K30" s="13" t="e">
        <f>'[1]CSS Budget 2019-20(P)'!#REF!/100</f>
        <v>#REF!</v>
      </c>
      <c r="L30" s="13" t="e">
        <f>'[1]CSS Budget 2019-20(P)'!#REF!/100</f>
        <v>#REF!</v>
      </c>
      <c r="M30" s="13"/>
      <c r="N30" s="13"/>
      <c r="O30" s="13"/>
      <c r="P30" s="118">
        <v>23.580400000000001</v>
      </c>
      <c r="Q30" s="118">
        <v>23.580400000000001</v>
      </c>
      <c r="R30" s="118">
        <v>20.886599999999998</v>
      </c>
      <c r="S30" s="104">
        <v>100</v>
      </c>
      <c r="T30" s="104">
        <v>88.576105579209838</v>
      </c>
    </row>
    <row r="31" spans="2:20" ht="29.25" customHeight="1">
      <c r="B31" s="14">
        <v>27</v>
      </c>
      <c r="C31" s="18" t="s">
        <v>39</v>
      </c>
      <c r="D31" s="13">
        <f>'[1]budget2017-18(District)'!G4016</f>
        <v>0</v>
      </c>
      <c r="E31" s="13">
        <f>'[1]budget2017-18(District)'!J4016</f>
        <v>0</v>
      </c>
      <c r="F31" s="13">
        <f>'[1]budget2017-18(District)'!M4016</f>
        <v>0</v>
      </c>
      <c r="G31" s="13">
        <f>'[1]State Budget 2018-19(P)'!G1622/100</f>
        <v>175.90079999999998</v>
      </c>
      <c r="H31" s="13">
        <f>'[1]State Budget 2018-19(P)'!J1622/100</f>
        <v>20.173300000000001</v>
      </c>
      <c r="I31" s="13">
        <f>'[1]State Budget 2018-19(P)'!M1622/100</f>
        <v>6.0808</v>
      </c>
      <c r="J31" s="13">
        <f>'[1]CSS Budget 2019-20(P)'!H462/100</f>
        <v>5.16E-2</v>
      </c>
      <c r="K31" s="13">
        <f>'[1]CSS Budget 2019-20(P)'!O462/100</f>
        <v>0</v>
      </c>
      <c r="L31" s="13">
        <f>'[1]CSS Budget 2019-20(P)'!V462/100</f>
        <v>0</v>
      </c>
      <c r="M31" s="13">
        <f>'[1]budget2018-19EAP(Scheme)'!O36/100</f>
        <v>119</v>
      </c>
      <c r="N31" s="13">
        <f>'[1]budget2018-19EAP(Scheme)'!R36/100</f>
        <v>0</v>
      </c>
      <c r="O31" s="13">
        <f>'[1]budget2018-19EAP(Scheme)'!AD36/100</f>
        <v>0</v>
      </c>
      <c r="P31" s="118">
        <v>280.68060000000003</v>
      </c>
      <c r="Q31" s="118">
        <v>199.4402</v>
      </c>
      <c r="R31" s="118">
        <v>183.64750000000001</v>
      </c>
      <c r="S31" s="104">
        <v>71.05592620223841</v>
      </c>
      <c r="T31" s="104">
        <v>92.081486079536617</v>
      </c>
    </row>
    <row r="32" spans="2:20" ht="29.25" customHeight="1">
      <c r="B32" s="11">
        <v>28</v>
      </c>
      <c r="C32" s="18" t="s">
        <v>40</v>
      </c>
      <c r="D32" s="13">
        <f>'[1]budget2017-18(District)'!G4017</f>
        <v>0</v>
      </c>
      <c r="E32" s="13">
        <f>'[1]budget2017-18(District)'!J4017</f>
        <v>0</v>
      </c>
      <c r="F32" s="13">
        <f>'[1]budget2017-18(District)'!M4017</f>
        <v>0</v>
      </c>
      <c r="G32" s="13">
        <f>'[1]State Budget 2018-19(P)'!G1623/100</f>
        <v>3030.0328000000004</v>
      </c>
      <c r="H32" s="13">
        <f>'[1]State Budget 2018-19(P)'!J1623/100</f>
        <v>1396.7637</v>
      </c>
      <c r="I32" s="13">
        <f>'[1]State Budget 2018-19(P)'!M1623/100</f>
        <v>757.6617</v>
      </c>
      <c r="J32" s="13">
        <f>'[1]CSS Budget 2019-20(P)'!H463/100</f>
        <v>166.34900000000002</v>
      </c>
      <c r="K32" s="13">
        <f>'[1]CSS Budget 2019-20(P)'!O463/100</f>
        <v>49.859300000000005</v>
      </c>
      <c r="L32" s="13">
        <f>'[1]CSS Budget 2019-20(P)'!V463/100</f>
        <v>29.301500000000001</v>
      </c>
      <c r="M32" s="13"/>
      <c r="N32" s="13"/>
      <c r="O32" s="13"/>
      <c r="P32" s="118">
        <v>3230.1746999999996</v>
      </c>
      <c r="Q32" s="118">
        <v>3169.7857999999997</v>
      </c>
      <c r="R32" s="118">
        <v>2891.0578999999993</v>
      </c>
      <c r="S32" s="104">
        <v>98.130475729377736</v>
      </c>
      <c r="T32" s="104">
        <v>91.206727596546102</v>
      </c>
    </row>
    <row r="33" spans="2:20" ht="29.25" customHeight="1">
      <c r="B33" s="14">
        <v>29</v>
      </c>
      <c r="C33" s="20" t="s">
        <v>41</v>
      </c>
      <c r="D33" s="13">
        <f>'[1]budget2017-18(District)'!G4018</f>
        <v>0</v>
      </c>
      <c r="E33" s="13">
        <f>'[1]budget2017-18(District)'!J4018</f>
        <v>0</v>
      </c>
      <c r="F33" s="13">
        <f>'[1]budget2017-18(District)'!M4018</f>
        <v>0</v>
      </c>
      <c r="G33" s="13">
        <f>'[1]State Budget 2018-19(P)'!G1624/100</f>
        <v>3900.8628999999996</v>
      </c>
      <c r="H33" s="13">
        <f>'[1]State Budget 2018-19(P)'!J1624/100</f>
        <v>1767.7647999999999</v>
      </c>
      <c r="I33" s="13">
        <f>'[1]State Budget 2018-19(P)'!M1624/100</f>
        <v>796.03780000000017</v>
      </c>
      <c r="J33" s="13">
        <f>'[1]CSS Budget 2019-20(P)'!H464/100</f>
        <v>1054.7836</v>
      </c>
      <c r="K33" s="13">
        <f>'[1]CSS Budget 2019-20(P)'!O464/100</f>
        <v>393.71350000000001</v>
      </c>
      <c r="L33" s="13">
        <f>'[1]CSS Budget 2019-20(P)'!V464/100</f>
        <v>156.63929999999999</v>
      </c>
      <c r="M33" s="13"/>
      <c r="N33" s="13"/>
      <c r="O33" s="13"/>
      <c r="P33" s="118">
        <v>3937.3480999999992</v>
      </c>
      <c r="Q33" s="118">
        <v>3858.0410000000002</v>
      </c>
      <c r="R33" s="118">
        <v>3475.9256000000009</v>
      </c>
      <c r="S33" s="104">
        <v>97.985773724197784</v>
      </c>
      <c r="T33" s="104">
        <v>90.095610699834467</v>
      </c>
    </row>
    <row r="34" spans="2:20" ht="29.25" customHeight="1">
      <c r="B34" s="14">
        <v>30</v>
      </c>
      <c r="C34" s="18" t="s">
        <v>42</v>
      </c>
      <c r="D34" s="13">
        <f>'[1]budget2017-18(District)'!G4019</f>
        <v>0</v>
      </c>
      <c r="E34" s="13">
        <f>'[1]budget2017-18(District)'!J4019</f>
        <v>0</v>
      </c>
      <c r="F34" s="13">
        <f>'[1]budget2017-18(District)'!M4019</f>
        <v>0</v>
      </c>
      <c r="G34" s="13">
        <f>'[1]State Budget 2018-19(P)'!G1625/100</f>
        <v>528.70570000000009</v>
      </c>
      <c r="H34" s="13">
        <f>'[1]State Budget 2018-19(P)'!J1625/100</f>
        <v>238.84360000000001</v>
      </c>
      <c r="I34" s="13">
        <f>'[1]State Budget 2018-19(P)'!M1625/100</f>
        <v>108.84440000000001</v>
      </c>
      <c r="J34" s="13">
        <f>'[1]CSS Budget 2019-20(P)'!H465/100</f>
        <v>87.5</v>
      </c>
      <c r="K34" s="13">
        <f>'[1]CSS Budget 2019-20(P)'!O465/100</f>
        <v>13.141399999999999</v>
      </c>
      <c r="L34" s="13">
        <f>'[1]CSS Budget 2019-20(P)'!V465/100</f>
        <v>8.2057000000000002</v>
      </c>
      <c r="M34" s="13"/>
      <c r="N34" s="13"/>
      <c r="O34" s="13"/>
      <c r="P34" s="118">
        <v>595.71550000000002</v>
      </c>
      <c r="Q34" s="118">
        <v>573.51739999999995</v>
      </c>
      <c r="R34" s="118">
        <v>548.88840000000005</v>
      </c>
      <c r="S34" s="104">
        <v>96.273707835367702</v>
      </c>
      <c r="T34" s="104">
        <v>95.705622880840252</v>
      </c>
    </row>
    <row r="35" spans="2:20" ht="29.25" customHeight="1">
      <c r="B35" s="11">
        <v>31</v>
      </c>
      <c r="C35" s="18" t="s">
        <v>43</v>
      </c>
      <c r="D35" s="13">
        <f>'[1]budget2017-18(District)'!G4020</f>
        <v>0</v>
      </c>
      <c r="E35" s="13">
        <f>'[1]budget2017-18(District)'!J4020</f>
        <v>0</v>
      </c>
      <c r="F35" s="13">
        <f>'[1]budget2017-18(District)'!M4020</f>
        <v>0</v>
      </c>
      <c r="G35" s="13">
        <f>'[1]State Budget 2018-19(P)'!G1626/100</f>
        <v>45.817399999999999</v>
      </c>
      <c r="H35" s="13">
        <f>'[1]State Budget 2018-19(P)'!J1626/100</f>
        <v>9.9896000000000011</v>
      </c>
      <c r="I35" s="13">
        <f>'[1]State Budget 2018-19(P)'!M1626/100</f>
        <v>6.0526999999999997</v>
      </c>
      <c r="J35" s="13" t="e">
        <f>'[1]CSS Budget 2019-20(P)'!#REF!/100</f>
        <v>#REF!</v>
      </c>
      <c r="K35" s="13" t="e">
        <f>'[1]CSS Budget 2019-20(P)'!#REF!/100</f>
        <v>#REF!</v>
      </c>
      <c r="L35" s="13" t="e">
        <f>'[1]CSS Budget 2019-20(P)'!#REF!/100</f>
        <v>#REF!</v>
      </c>
      <c r="M35" s="13"/>
      <c r="N35" s="13"/>
      <c r="O35" s="13"/>
      <c r="P35" s="118">
        <v>43.459700000000005</v>
      </c>
      <c r="Q35" s="118">
        <v>40.626000000000005</v>
      </c>
      <c r="R35" s="118">
        <v>37.604599999999998</v>
      </c>
      <c r="S35" s="104">
        <v>93.479706486699172</v>
      </c>
      <c r="T35" s="104">
        <v>92.56289075961206</v>
      </c>
    </row>
    <row r="36" spans="2:20" ht="29.25" customHeight="1">
      <c r="B36" s="14">
        <v>32</v>
      </c>
      <c r="C36" s="17" t="s">
        <v>44</v>
      </c>
      <c r="D36" s="13">
        <f>'[1]budget2017-18(District)'!G4021</f>
        <v>0</v>
      </c>
      <c r="E36" s="13">
        <f>'[1]budget2017-18(District)'!J4021</f>
        <v>0</v>
      </c>
      <c r="F36" s="13">
        <f>'[1]budget2017-18(District)'!M4021</f>
        <v>0</v>
      </c>
      <c r="G36" s="13">
        <f>'[1]State Budget 2018-19(P)'!G1627/100</f>
        <v>2.9701999999999997</v>
      </c>
      <c r="H36" s="13">
        <f>'[1]State Budget 2018-19(P)'!J1627/100</f>
        <v>0</v>
      </c>
      <c r="I36" s="13">
        <f>'[1]State Budget 2018-19(P)'!M1627/100</f>
        <v>0</v>
      </c>
      <c r="J36" s="13" t="e">
        <f>'[1]CSS Budget 2019-20(P)'!#REF!/100</f>
        <v>#REF!</v>
      </c>
      <c r="K36" s="13" t="e">
        <f>'[1]CSS Budget 2019-20(P)'!#REF!/100</f>
        <v>#REF!</v>
      </c>
      <c r="L36" s="13" t="e">
        <f>'[1]CSS Budget 2019-20(P)'!#REF!/100</f>
        <v>#REF!</v>
      </c>
      <c r="M36" s="13"/>
      <c r="N36" s="13"/>
      <c r="O36" s="13"/>
      <c r="P36" s="118">
        <v>1.0171999999999999</v>
      </c>
      <c r="Q36" s="118">
        <v>0.63249999999999995</v>
      </c>
      <c r="R36" s="118">
        <v>0.41259999999999997</v>
      </c>
      <c r="S36" s="104">
        <v>62.180495477782152</v>
      </c>
      <c r="T36" s="104">
        <v>65.233201581027672</v>
      </c>
    </row>
    <row r="37" spans="2:20" ht="29.25" customHeight="1">
      <c r="B37" s="14">
        <v>33</v>
      </c>
      <c r="C37" s="15" t="s">
        <v>45</v>
      </c>
      <c r="D37" s="13">
        <f>'[1]budget2017-18(District)'!G4022</f>
        <v>0</v>
      </c>
      <c r="E37" s="13">
        <f>'[1]budget2017-18(District)'!J4022</f>
        <v>0</v>
      </c>
      <c r="F37" s="13">
        <f>'[1]budget2017-18(District)'!M4022</f>
        <v>0</v>
      </c>
      <c r="G37" s="13">
        <f>'[1]State Budget 2018-19(P)'!G1628/100</f>
        <v>239.91419999999999</v>
      </c>
      <c r="H37" s="13">
        <f>'[1]State Budget 2018-19(P)'!J1628/100</f>
        <v>100.39489999999999</v>
      </c>
      <c r="I37" s="13">
        <f>'[1]State Budget 2018-19(P)'!M1628/100</f>
        <v>56.907800000000009</v>
      </c>
      <c r="J37" s="13">
        <f>'[1]CSS Budget 2019-20(P)'!H466/100</f>
        <v>19.320899999999998</v>
      </c>
      <c r="K37" s="13">
        <f>'[1]CSS Budget 2019-20(P)'!O466/100</f>
        <v>0</v>
      </c>
      <c r="L37" s="13">
        <f>'[1]CSS Budget 2019-20(P)'!V466/100</f>
        <v>0</v>
      </c>
      <c r="M37" s="13" t="e">
        <f>'[1]budget2018-19EAP(Scheme)'!#REF!</f>
        <v>#REF!</v>
      </c>
      <c r="N37" s="13" t="e">
        <f>'[1]budget2018-19EAP(Scheme)'!#REF!</f>
        <v>#REF!</v>
      </c>
      <c r="O37" s="13" t="e">
        <f>'[1]budget2018-19EAP(Scheme)'!#REF!</f>
        <v>#REF!</v>
      </c>
      <c r="P37" s="118">
        <v>217.6482</v>
      </c>
      <c r="Q37" s="118">
        <v>212.89709999999999</v>
      </c>
      <c r="R37" s="118">
        <v>179.27769999999998</v>
      </c>
      <c r="S37" s="104">
        <v>97.817073607776223</v>
      </c>
      <c r="T37" s="104">
        <v>84.208615335765487</v>
      </c>
    </row>
    <row r="38" spans="2:20" ht="29.25" customHeight="1">
      <c r="B38" s="11">
        <v>34</v>
      </c>
      <c r="C38" s="16" t="s">
        <v>154</v>
      </c>
      <c r="D38" s="13">
        <f>'[1]budget2017-18(District)'!G4024</f>
        <v>0</v>
      </c>
      <c r="E38" s="13">
        <f>'[1]budget2017-18(District)'!J4024</f>
        <v>0</v>
      </c>
      <c r="F38" s="13">
        <f>'[1]budget2017-18(District)'!M4024</f>
        <v>0</v>
      </c>
      <c r="G38" s="13">
        <f>'[1]State Budget 2018-19(P)'!G1630/100</f>
        <v>110.90710000000003</v>
      </c>
      <c r="H38" s="13">
        <f>'[1]State Budget 2018-19(P)'!J1630/100</f>
        <v>8.0831</v>
      </c>
      <c r="I38" s="13">
        <f>'[1]State Budget 2018-19(P)'!M1630/100</f>
        <v>3.4488000000000003</v>
      </c>
      <c r="J38" s="13">
        <f>'[1]CSS Budget 2019-20(P)'!H468/100</f>
        <v>40</v>
      </c>
      <c r="K38" s="13">
        <f>'[1]CSS Budget 2019-20(P)'!O468/100</f>
        <v>0</v>
      </c>
      <c r="L38" s="13">
        <f>'[1]CSS Budget 2019-20(P)'!V468/100</f>
        <v>0</v>
      </c>
      <c r="M38" s="13"/>
      <c r="N38" s="13"/>
      <c r="O38" s="13"/>
      <c r="P38" s="118">
        <v>115.1875</v>
      </c>
      <c r="Q38" s="118">
        <v>86.461715999999996</v>
      </c>
      <c r="R38" s="118">
        <v>56.757740000000005</v>
      </c>
      <c r="S38" s="104">
        <v>75.061717634291909</v>
      </c>
      <c r="T38" s="104">
        <v>65.644938159682155</v>
      </c>
    </row>
    <row r="39" spans="2:20" ht="29.25" customHeight="1">
      <c r="B39" s="14">
        <v>35</v>
      </c>
      <c r="C39" s="114" t="s">
        <v>153</v>
      </c>
      <c r="D39" s="13">
        <f>'[1]budget2017-18(District)'!G4023</f>
        <v>0</v>
      </c>
      <c r="E39" s="13">
        <f>'[1]budget2017-18(District)'!J4023</f>
        <v>0</v>
      </c>
      <c r="F39" s="13">
        <f>'[1]budget2017-18(District)'!M4023</f>
        <v>0</v>
      </c>
      <c r="G39" s="13">
        <f>'[1]State Budget 2018-19(P)'!G1629/100</f>
        <v>80.558099999999996</v>
      </c>
      <c r="H39" s="13">
        <f>'[1]State Budget 2018-19(P)'!J1629/100</f>
        <v>8.3824000000000005</v>
      </c>
      <c r="I39" s="13">
        <f>'[1]State Budget 2018-19(P)'!M1629/100</f>
        <v>3.2370000000000001</v>
      </c>
      <c r="J39" s="13">
        <f>'[1]CSS Budget 2019-20(P)'!H467/100</f>
        <v>13.279000000000002</v>
      </c>
      <c r="K39" s="13">
        <f>'[1]CSS Budget 2019-20(P)'!O467/100</f>
        <v>9.6999999999999989E-2</v>
      </c>
      <c r="L39" s="13">
        <f>'[1]CSS Budget 2019-20(P)'!V467/100</f>
        <v>3.4500000000000003E-2</v>
      </c>
      <c r="M39" s="13"/>
      <c r="N39" s="13"/>
      <c r="O39" s="13"/>
      <c r="P39" s="118">
        <v>122.53822000000002</v>
      </c>
      <c r="Q39" s="118">
        <v>80.370500000000007</v>
      </c>
      <c r="R39" s="118">
        <v>74.212999999999994</v>
      </c>
      <c r="S39" s="104">
        <v>65.588107938894495</v>
      </c>
      <c r="T39" s="104">
        <v>92.338606827131827</v>
      </c>
    </row>
    <row r="40" spans="2:20" ht="29.25" customHeight="1">
      <c r="B40" s="14">
        <v>36</v>
      </c>
      <c r="C40" s="15" t="s">
        <v>48</v>
      </c>
      <c r="D40" s="13">
        <f>'[1]budget2017-18(District)'!G4025</f>
        <v>0</v>
      </c>
      <c r="E40" s="13">
        <f>'[1]budget2017-18(District)'!J4025</f>
        <v>0</v>
      </c>
      <c r="F40" s="13">
        <f>'[1]budget2017-18(District)'!M4025</f>
        <v>0</v>
      </c>
      <c r="G40" s="13">
        <f>'[1]State Budget 2018-19(P)'!G1631/100</f>
        <v>58.613700000000009</v>
      </c>
      <c r="H40" s="13">
        <f>'[1]State Budget 2018-19(P)'!J1631/100</f>
        <v>40.713500000000003</v>
      </c>
      <c r="I40" s="13">
        <f>'[1]State Budget 2018-19(P)'!M1631/100</f>
        <v>2.2818000000000005</v>
      </c>
      <c r="J40" s="13">
        <f>'[1]CSS Budget 2019-20(P)'!H469/100</f>
        <v>5.2024999999999997</v>
      </c>
      <c r="K40" s="13">
        <f>'[1]CSS Budget 2019-20(P)'!O469/100</f>
        <v>0.20250000000000001</v>
      </c>
      <c r="L40" s="13">
        <f>'[1]CSS Budget 2019-20(P)'!V469/100</f>
        <v>0</v>
      </c>
      <c r="M40" s="13"/>
      <c r="N40" s="13"/>
      <c r="O40" s="13"/>
      <c r="P40" s="118">
        <v>48.933</v>
      </c>
      <c r="Q40" s="118">
        <v>27.284299999999995</v>
      </c>
      <c r="R40" s="118">
        <v>18.435600000000001</v>
      </c>
      <c r="S40" s="104">
        <v>55.758486093229507</v>
      </c>
      <c r="T40" s="104">
        <v>67.568528421106649</v>
      </c>
    </row>
    <row r="41" spans="2:20" ht="47.25" customHeight="1">
      <c r="B41" s="11">
        <v>37</v>
      </c>
      <c r="C41" s="81" t="s">
        <v>145</v>
      </c>
      <c r="D41" s="13">
        <f>'[1]budget2017-18(District)'!G4026</f>
        <v>0</v>
      </c>
      <c r="E41" s="13">
        <f>'[1]budget2017-18(District)'!J4026</f>
        <v>0</v>
      </c>
      <c r="F41" s="13">
        <f>'[1]budget2017-18(District)'!M4026</f>
        <v>0</v>
      </c>
      <c r="G41" s="13">
        <f>'[1]State Budget 2018-19(P)'!G1632/100</f>
        <v>1160.9942999999998</v>
      </c>
      <c r="H41" s="13">
        <f>'[1]State Budget 2018-19(P)'!J1632/100</f>
        <v>996.18619999999999</v>
      </c>
      <c r="I41" s="13">
        <f>'[1]State Budget 2018-19(P)'!M1632/100</f>
        <v>224.68480000000002</v>
      </c>
      <c r="J41" s="13">
        <f>'[1]CSS Budget 2019-20(P)'!H470/100</f>
        <v>563.19439999999997</v>
      </c>
      <c r="K41" s="13">
        <f>'[1]CSS Budget 2019-20(P)'!O470/100</f>
        <v>422.51139999999998</v>
      </c>
      <c r="L41" s="13">
        <f>'[1]CSS Budget 2019-20(P)'!V470/100</f>
        <v>290.19249999999994</v>
      </c>
      <c r="M41" s="13">
        <f>'[1]budget2018-19EAP(Scheme)'!O38/100</f>
        <v>60</v>
      </c>
      <c r="N41" s="13">
        <f>'[1]budget2018-19EAP(Scheme)'!R38/100</f>
        <v>9.5</v>
      </c>
      <c r="O41" s="13">
        <f>'[1]budget2018-19EAP(Scheme)'!AD38/100</f>
        <v>9.5</v>
      </c>
      <c r="P41" s="118">
        <v>1484.829</v>
      </c>
      <c r="Q41" s="118">
        <v>1440.1265999999994</v>
      </c>
      <c r="R41" s="118">
        <v>1155.7190000000001</v>
      </c>
      <c r="S41" s="104">
        <v>96.989390697514622</v>
      </c>
      <c r="T41" s="104">
        <v>80.251208470144263</v>
      </c>
    </row>
    <row r="42" spans="2:20" ht="29.25" customHeight="1">
      <c r="B42" s="14">
        <v>38</v>
      </c>
      <c r="C42" s="15" t="s">
        <v>49</v>
      </c>
      <c r="D42" s="13">
        <f>'[1]budget2017-18(District)'!G4027</f>
        <v>0</v>
      </c>
      <c r="E42" s="13">
        <f>'[1]budget2017-18(District)'!J4027</f>
        <v>0</v>
      </c>
      <c r="F42" s="13">
        <f>'[1]budget2017-18(District)'!M4027</f>
        <v>0</v>
      </c>
      <c r="G42" s="13">
        <f>'[1]State Budget 2018-19(P)'!G1633/100</f>
        <v>402.72169999999988</v>
      </c>
      <c r="H42" s="13">
        <f>'[1]State Budget 2018-19(P)'!J1633/100</f>
        <v>330.39939999999996</v>
      </c>
      <c r="I42" s="13">
        <f>'[1]State Budget 2018-19(P)'!M1633/100</f>
        <v>52.1479</v>
      </c>
      <c r="J42" s="13">
        <f>'[1]CSS Budget 2019-20(P)'!H471/100</f>
        <v>69.0608</v>
      </c>
      <c r="K42" s="13">
        <f>'[1]CSS Budget 2019-20(P)'!O471/100</f>
        <v>7.1315999999999997</v>
      </c>
      <c r="L42" s="13">
        <f>'[1]CSS Budget 2019-20(P)'!V471/100</f>
        <v>0.5867</v>
      </c>
      <c r="M42" s="13"/>
      <c r="N42" s="13"/>
      <c r="O42" s="13"/>
      <c r="P42" s="118">
        <v>477.31979999999999</v>
      </c>
      <c r="Q42" s="118">
        <v>412.43989999999991</v>
      </c>
      <c r="R42" s="118">
        <v>324.72089999999997</v>
      </c>
      <c r="S42" s="104">
        <v>86.407456803593718</v>
      </c>
      <c r="T42" s="104">
        <v>78.731689150346511</v>
      </c>
    </row>
    <row r="43" spans="2:20" ht="29.25" customHeight="1">
      <c r="B43" s="14">
        <v>39</v>
      </c>
      <c r="C43" s="17" t="s">
        <v>50</v>
      </c>
      <c r="D43" s="13">
        <f>'[1]budget2017-18(District)'!G4028</f>
        <v>0</v>
      </c>
      <c r="E43" s="13">
        <f>'[1]budget2017-18(District)'!J4028</f>
        <v>0</v>
      </c>
      <c r="F43" s="13">
        <f>'[1]budget2017-18(District)'!M4028</f>
        <v>0</v>
      </c>
      <c r="G43" s="13">
        <f>'[1]State Budget 2018-19(P)'!G1634/100</f>
        <v>36.811599999999991</v>
      </c>
      <c r="H43" s="13">
        <f>'[1]State Budget 2018-19(P)'!J1634/100</f>
        <v>18.6541</v>
      </c>
      <c r="I43" s="13">
        <f>'[1]State Budget 2018-19(P)'!M1634/100</f>
        <v>7.0128000000000013</v>
      </c>
      <c r="J43" s="13" t="e">
        <f>'[1]CSS Budget 2019-20(P)'!#REF!/100</f>
        <v>#REF!</v>
      </c>
      <c r="K43" s="13" t="e">
        <f>'[1]CSS Budget 2019-20(P)'!#REF!/100</f>
        <v>#REF!</v>
      </c>
      <c r="L43" s="13" t="e">
        <f>'[1]CSS Budget 2019-20(P)'!#REF!/100</f>
        <v>#REF!</v>
      </c>
      <c r="M43" s="13"/>
      <c r="N43" s="13"/>
      <c r="O43" s="13"/>
      <c r="P43" s="118">
        <v>36.4968</v>
      </c>
      <c r="Q43" s="118">
        <v>36.106300000000005</v>
      </c>
      <c r="R43" s="118">
        <v>32.471399999999996</v>
      </c>
      <c r="S43" s="104">
        <v>98.930043181868015</v>
      </c>
      <c r="T43" s="104">
        <v>89.932781813700075</v>
      </c>
    </row>
    <row r="44" spans="2:20" ht="29.25" customHeight="1">
      <c r="B44" s="11">
        <v>40</v>
      </c>
      <c r="C44" s="18" t="s">
        <v>51</v>
      </c>
      <c r="D44" s="13">
        <f>'[1]budget2017-18(District)'!G4029</f>
        <v>0</v>
      </c>
      <c r="E44" s="13">
        <f>'[1]budget2017-18(District)'!J4029</f>
        <v>0</v>
      </c>
      <c r="F44" s="13">
        <f>'[1]budget2017-18(District)'!M4029</f>
        <v>0</v>
      </c>
      <c r="G44" s="13">
        <f>'[1]State Budget 2018-19(P)'!G1635/100</f>
        <v>273.52639999999997</v>
      </c>
      <c r="H44" s="13">
        <f>'[1]State Budget 2018-19(P)'!J1635/100</f>
        <v>132.67959999999999</v>
      </c>
      <c r="I44" s="13">
        <f>'[1]State Budget 2018-19(P)'!M1635/100</f>
        <v>43.266399999999997</v>
      </c>
      <c r="J44" s="13">
        <f>'[1]CSS Budget 2019-20(P)'!H472/100</f>
        <v>10</v>
      </c>
      <c r="K44" s="13">
        <f>'[1]CSS Budget 2019-20(P)'!O472/100</f>
        <v>5.3014000000000001</v>
      </c>
      <c r="L44" s="13">
        <f>'[1]CSS Budget 2019-20(P)'!V472/100</f>
        <v>5.3014000000000001</v>
      </c>
      <c r="M44" s="13"/>
      <c r="N44" s="13"/>
      <c r="O44" s="13"/>
      <c r="P44" s="118">
        <v>262.63455999999996</v>
      </c>
      <c r="Q44" s="118">
        <v>252.62506000000002</v>
      </c>
      <c r="R44" s="118">
        <v>220.850426</v>
      </c>
      <c r="S44" s="104">
        <v>96.188810794740817</v>
      </c>
      <c r="T44" s="104">
        <v>87.422216149102539</v>
      </c>
    </row>
    <row r="45" spans="2:20" ht="29.25" customHeight="1">
      <c r="B45" s="14">
        <v>41</v>
      </c>
      <c r="C45" s="16" t="s">
        <v>52</v>
      </c>
      <c r="D45" s="13">
        <f>'[1]budget2017-18(District)'!G4030</f>
        <v>0</v>
      </c>
      <c r="E45" s="13">
        <f>'[1]budget2017-18(District)'!J4030</f>
        <v>0</v>
      </c>
      <c r="F45" s="13">
        <f>'[1]budget2017-18(District)'!M4030</f>
        <v>0</v>
      </c>
      <c r="G45" s="13">
        <f>'[1]State Budget 2018-19(P)'!G1636/100</f>
        <v>648.73509999999999</v>
      </c>
      <c r="H45" s="13">
        <f>'[1]State Budget 2018-19(P)'!J1636/100</f>
        <v>130.3151</v>
      </c>
      <c r="I45" s="13">
        <f>'[1]State Budget 2018-19(P)'!M1636/100</f>
        <v>33.418300000000002</v>
      </c>
      <c r="J45" s="13">
        <f>'[1]CSS Budget 2019-20(P)'!H474/100</f>
        <v>226.62900000000002</v>
      </c>
      <c r="K45" s="13">
        <f>'[1]CSS Budget 2019-20(P)'!O474/100</f>
        <v>54.401500000000006</v>
      </c>
      <c r="L45" s="13">
        <f>'[1]CSS Budget 2019-20(P)'!V474/100</f>
        <v>0</v>
      </c>
      <c r="M45" s="13">
        <f>'[1]budget2018-19EAP(Scheme)'!O42/100</f>
        <v>210</v>
      </c>
      <c r="N45" s="13">
        <f>'[1]budget2018-19EAP(Scheme)'!R42/100</f>
        <v>0</v>
      </c>
      <c r="O45" s="13">
        <f>'[1]budget2018-19EAP(Scheme)'!AD42/100</f>
        <v>0</v>
      </c>
      <c r="P45" s="118">
        <v>787.2360000000001</v>
      </c>
      <c r="Q45" s="118">
        <v>662.52660000000003</v>
      </c>
      <c r="R45" s="118">
        <v>585.45569999999998</v>
      </c>
      <c r="S45" s="104">
        <v>84.158575065164698</v>
      </c>
      <c r="T45" s="104">
        <v>88.367123674732454</v>
      </c>
    </row>
    <row r="46" spans="2:20" ht="29.25" customHeight="1">
      <c r="B46" s="14">
        <v>42</v>
      </c>
      <c r="C46" s="21" t="s">
        <v>53</v>
      </c>
      <c r="D46" s="13">
        <f>'[1]budget2017-18(District)'!G4031</f>
        <v>0</v>
      </c>
      <c r="E46" s="13">
        <f>'[1]budget2017-18(District)'!J4031</f>
        <v>0</v>
      </c>
      <c r="F46" s="13">
        <f>'[1]budget2017-18(District)'!M4031</f>
        <v>0</v>
      </c>
      <c r="G46" s="13">
        <f>'[1]State Budget 2018-19(P)'!G1637/100</f>
        <v>1059.8033</v>
      </c>
      <c r="H46" s="13">
        <f>'[1]State Budget 2018-19(P)'!J1637/100</f>
        <v>4.2164999999999999</v>
      </c>
      <c r="I46" s="13">
        <f>'[1]State Budget 2018-19(P)'!M1637/100</f>
        <v>0.60409999999999997</v>
      </c>
      <c r="J46" s="13">
        <f>'[1]CSS Budget 2019-20(P)'!H475/100</f>
        <v>584.44010000000003</v>
      </c>
      <c r="K46" s="13">
        <f>'[1]CSS Budget 2019-20(P)'!O475/100</f>
        <v>75</v>
      </c>
      <c r="L46" s="13">
        <f>'[1]CSS Budget 2019-20(P)'!V475/100</f>
        <v>75</v>
      </c>
      <c r="M46" s="13">
        <f>'[1]budget2018-19EAP(Scheme)'!O47/100</f>
        <v>129</v>
      </c>
      <c r="N46" s="13">
        <f>'[1]budget2018-19EAP(Scheme)'!R47/100</f>
        <v>0</v>
      </c>
      <c r="O46" s="13">
        <f>'[1]budget2018-19EAP(Scheme)'!AD47/100</f>
        <v>0</v>
      </c>
      <c r="P46" s="118">
        <v>145.8372</v>
      </c>
      <c r="Q46" s="118">
        <v>58.081800000000001</v>
      </c>
      <c r="R46" s="118">
        <v>56.088699999999996</v>
      </c>
      <c r="S46" s="104">
        <v>39.82646402975373</v>
      </c>
      <c r="T46" s="104">
        <v>96.568460343859854</v>
      </c>
    </row>
    <row r="47" spans="2:20" ht="29.25" customHeight="1">
      <c r="B47" s="11">
        <v>43</v>
      </c>
      <c r="C47" s="16" t="s">
        <v>54</v>
      </c>
      <c r="D47" s="13">
        <f>'[1]budget2017-18(District)'!G4032</f>
        <v>0</v>
      </c>
      <c r="E47" s="13">
        <f>'[1]budget2017-18(District)'!J4032</f>
        <v>0</v>
      </c>
      <c r="F47" s="13">
        <f>'[1]budget2017-18(District)'!M4032</f>
        <v>0</v>
      </c>
      <c r="G47" s="13">
        <f>'[1]State Budget 2018-19(P)'!G1638/100</f>
        <v>188.81569999999999</v>
      </c>
      <c r="H47" s="13">
        <f>'[1]State Budget 2018-19(P)'!J1638/100</f>
        <v>7.3074000000000003</v>
      </c>
      <c r="I47" s="13">
        <f>'[1]State Budget 2018-19(P)'!M1638/100</f>
        <v>1.2523</v>
      </c>
      <c r="J47" s="13" t="e">
        <f>'[1]CSS Budget 2019-20(P)'!#REF!/100</f>
        <v>#REF!</v>
      </c>
      <c r="K47" s="13" t="e">
        <f>'[1]CSS Budget 2019-20(P)'!#REF!/100</f>
        <v>#REF!</v>
      </c>
      <c r="L47" s="13" t="e">
        <f>'[1]CSS Budget 2019-20(P)'!#REF!/100</f>
        <v>#REF!</v>
      </c>
      <c r="M47" s="13"/>
      <c r="N47" s="13"/>
      <c r="O47" s="13"/>
      <c r="P47" s="118">
        <v>204.91900000000001</v>
      </c>
      <c r="Q47" s="118">
        <v>77.367400000000004</v>
      </c>
      <c r="R47" s="118">
        <v>34.013400000000004</v>
      </c>
      <c r="S47" s="104">
        <v>37.755112995866661</v>
      </c>
      <c r="T47" s="104">
        <v>43.963478157466845</v>
      </c>
    </row>
    <row r="48" spans="2:20" ht="52.5" customHeight="1">
      <c r="B48" s="14">
        <v>44</v>
      </c>
      <c r="C48" s="18" t="s">
        <v>55</v>
      </c>
      <c r="D48" s="13">
        <f>'[1]budget2017-18(District)'!G4033</f>
        <v>0</v>
      </c>
      <c r="E48" s="13">
        <f>'[1]budget2017-18(District)'!J4033</f>
        <v>0</v>
      </c>
      <c r="F48" s="13">
        <f>'[1]budget2017-18(District)'!M4033</f>
        <v>0</v>
      </c>
      <c r="G48" s="13">
        <f>'[1]State Budget 2018-19(P)'!G1639/100</f>
        <v>101.7942</v>
      </c>
      <c r="H48" s="13">
        <f>'[1]State Budget 2018-19(P)'!J1639/100</f>
        <v>29.773299999999999</v>
      </c>
      <c r="I48" s="13">
        <f>'[1]State Budget 2018-19(P)'!M1639/100</f>
        <v>12.267200000000001</v>
      </c>
      <c r="J48" s="13" t="e">
        <f>'[1]CSS Budget 2019-20(P)'!#REF!/100</f>
        <v>#REF!</v>
      </c>
      <c r="K48" s="13" t="e">
        <f>'[1]CSS Budget 2019-20(P)'!#REF!/100</f>
        <v>#REF!</v>
      </c>
      <c r="L48" s="13" t="e">
        <f>'[1]CSS Budget 2019-20(P)'!#REF!/100</f>
        <v>#REF!</v>
      </c>
      <c r="M48" s="13"/>
      <c r="N48" s="13"/>
      <c r="O48" s="13"/>
      <c r="P48" s="118">
        <v>396.14929999999987</v>
      </c>
      <c r="Q48" s="118">
        <v>378.12709999999987</v>
      </c>
      <c r="R48" s="118">
        <v>375.17839999999995</v>
      </c>
      <c r="S48" s="104">
        <v>95.45065458906528</v>
      </c>
      <c r="T48" s="104">
        <v>99.220182843282075</v>
      </c>
    </row>
    <row r="49" spans="2:20" ht="22.5" customHeight="1">
      <c r="B49" s="14">
        <v>45</v>
      </c>
      <c r="C49" s="18" t="s">
        <v>56</v>
      </c>
      <c r="D49" s="13">
        <f>'[1]budget2017-18(District)'!G4039</f>
        <v>0</v>
      </c>
      <c r="E49" s="13">
        <f>'[1]budget2017-18(District)'!J4039</f>
        <v>0</v>
      </c>
      <c r="F49" s="13">
        <f>'[1]budget2017-18(District)'!M4039</f>
        <v>0</v>
      </c>
      <c r="G49" s="13">
        <f>'[1]State Budget 2018-19(P)'!G1645/100</f>
        <v>582.58960000000002</v>
      </c>
      <c r="H49" s="13">
        <f>'[1]State Budget 2018-19(P)'!J1645/100</f>
        <v>287.07669999999996</v>
      </c>
      <c r="I49" s="13">
        <f>'[1]State Budget 2018-19(P)'!M1645/100</f>
        <v>170.8348</v>
      </c>
      <c r="J49" s="13">
        <f>'[1]CSS Budget 2019-20(P)'!H481/100</f>
        <v>99.592299999999994</v>
      </c>
      <c r="K49" s="13">
        <f>'[1]CSS Budget 2019-20(P)'!O481/100</f>
        <v>38.859700000000004</v>
      </c>
      <c r="L49" s="13">
        <f>'[1]CSS Budget 2019-20(P)'!V481/100</f>
        <v>17.5899</v>
      </c>
      <c r="M49" s="13"/>
      <c r="N49" s="13"/>
      <c r="O49" s="13"/>
      <c r="P49" s="118">
        <v>1146.6030000000001</v>
      </c>
      <c r="Q49" s="118">
        <v>1007.1413</v>
      </c>
      <c r="R49" s="118">
        <v>958.3442</v>
      </c>
      <c r="S49" s="104">
        <v>87.836967110673868</v>
      </c>
      <c r="T49" s="104">
        <v>95.154890381319873</v>
      </c>
    </row>
    <row r="50" spans="2:20" ht="22.5" customHeight="1">
      <c r="B50" s="11">
        <v>46</v>
      </c>
      <c r="C50" s="16" t="s">
        <v>57</v>
      </c>
      <c r="D50" s="13">
        <f>'[1]budget2017-18(District)'!G4040</f>
        <v>0</v>
      </c>
      <c r="E50" s="13">
        <f>'[1]budget2017-18(District)'!J4040</f>
        <v>0</v>
      </c>
      <c r="F50" s="13">
        <f>'[1]budget2017-18(District)'!M4040</f>
        <v>0</v>
      </c>
      <c r="G50" s="13">
        <f>'[1]State Budget 2018-19(P)'!G1646/100</f>
        <v>37.628799999999998</v>
      </c>
      <c r="H50" s="13">
        <f>'[1]State Budget 2018-19(P)'!J1646/100</f>
        <v>2.2997000000000001</v>
      </c>
      <c r="I50" s="13">
        <f>'[1]State Budget 2018-19(P)'!M1646/100</f>
        <v>0.92359999999999987</v>
      </c>
      <c r="J50" s="13">
        <f>'[1]CSS Budget 2019-20(P)'!H482/100</f>
        <v>25.380300000000002</v>
      </c>
      <c r="K50" s="13">
        <f>'[1]CSS Budget 2019-20(P)'!O482/100</f>
        <v>0.58399999999999996</v>
      </c>
      <c r="L50" s="13">
        <f>'[1]CSS Budget 2019-20(P)'!V482/100</f>
        <v>0.41339999999999999</v>
      </c>
      <c r="M50" s="13"/>
      <c r="N50" s="13"/>
      <c r="O50" s="13"/>
      <c r="P50" s="118">
        <v>35.389399999999995</v>
      </c>
      <c r="Q50" s="118">
        <v>24.338900000000002</v>
      </c>
      <c r="R50" s="118">
        <v>20.119700000000002</v>
      </c>
      <c r="S50" s="104">
        <v>68.774548311076217</v>
      </c>
      <c r="T50" s="104">
        <v>82.664787644470366</v>
      </c>
    </row>
    <row r="51" spans="2:20" ht="33" customHeight="1">
      <c r="B51" s="14">
        <v>47</v>
      </c>
      <c r="C51" s="15" t="s">
        <v>58</v>
      </c>
      <c r="D51" s="13">
        <f>'[1]budget2017-18(District)'!G4041</f>
        <v>0</v>
      </c>
      <c r="E51" s="13">
        <f>'[1]budget2017-18(District)'!J4041</f>
        <v>0</v>
      </c>
      <c r="F51" s="13">
        <f>'[1]budget2017-18(District)'!M4041</f>
        <v>0</v>
      </c>
      <c r="G51" s="13">
        <f>'[1]State Budget 2018-19(P)'!G1647/100</f>
        <v>46.103400000000001</v>
      </c>
      <c r="H51" s="13">
        <f>'[1]State Budget 2018-19(P)'!J1647/100</f>
        <v>13.206599999999998</v>
      </c>
      <c r="I51" s="13">
        <f>'[1]State Budget 2018-19(P)'!M1647/100</f>
        <v>1.8847999999999998</v>
      </c>
      <c r="J51" s="13" t="e">
        <f>'[1]CSS Budget 2019-20(P)'!#REF!/100</f>
        <v>#REF!</v>
      </c>
      <c r="K51" s="13" t="e">
        <f>'[1]CSS Budget 2019-20(P)'!#REF!/100</f>
        <v>#REF!</v>
      </c>
      <c r="L51" s="13" t="e">
        <f>'[1]CSS Budget 2019-20(P)'!#REF!/100</f>
        <v>#REF!</v>
      </c>
      <c r="M51" s="13"/>
      <c r="N51" s="13"/>
      <c r="O51" s="13"/>
      <c r="P51" s="118">
        <v>39.929499999999997</v>
      </c>
      <c r="Q51" s="118">
        <v>37.856099999999998</v>
      </c>
      <c r="R51" s="118">
        <v>32.725200000000001</v>
      </c>
      <c r="S51" s="104">
        <v>94.807347950763216</v>
      </c>
      <c r="T51" s="104">
        <v>86.446305879369518</v>
      </c>
    </row>
    <row r="52" spans="2:20" ht="52.5" customHeight="1">
      <c r="B52" s="14">
        <v>48</v>
      </c>
      <c r="C52" s="16" t="s">
        <v>59</v>
      </c>
      <c r="D52" s="13">
        <f>'[1]budget2017-18(District)'!G4042</f>
        <v>0</v>
      </c>
      <c r="E52" s="13">
        <f>'[1]budget2017-18(District)'!J4042</f>
        <v>0</v>
      </c>
      <c r="F52" s="13">
        <f>'[1]budget2017-18(District)'!M4042</f>
        <v>0</v>
      </c>
      <c r="G52" s="13">
        <f>'[1]State Budget 2018-19(P)'!G1648/100</f>
        <v>312.91919999999999</v>
      </c>
      <c r="H52" s="13">
        <f>'[1]State Budget 2018-19(P)'!J1648/100</f>
        <v>71.853499999999983</v>
      </c>
      <c r="I52" s="13">
        <f>'[1]State Budget 2018-19(P)'!M1648/100</f>
        <v>22.567200000000003</v>
      </c>
      <c r="J52" s="13">
        <f>'[1]CSS Budget 2019-20(P)'!H483/100</f>
        <v>678.18939999999998</v>
      </c>
      <c r="K52" s="13">
        <f>'[1]CSS Budget 2019-20(P)'!O483/100</f>
        <v>104.93049999999999</v>
      </c>
      <c r="L52" s="13">
        <f>'[1]CSS Budget 2019-20(P)'!V483/100</f>
        <v>76.452499999999986</v>
      </c>
      <c r="M52" s="13"/>
      <c r="N52" s="13"/>
      <c r="O52" s="13"/>
      <c r="P52" s="118">
        <v>632.35950000000003</v>
      </c>
      <c r="Q52" s="118">
        <v>509.11629999999997</v>
      </c>
      <c r="R52" s="118">
        <v>253.98329999999999</v>
      </c>
      <c r="S52" s="104">
        <v>80.510579820497668</v>
      </c>
      <c r="T52" s="104">
        <v>49.887088667167014</v>
      </c>
    </row>
    <row r="53" spans="2:20" ht="22.5" customHeight="1">
      <c r="B53" s="11">
        <v>49</v>
      </c>
      <c r="C53" s="18" t="s">
        <v>60</v>
      </c>
      <c r="D53" s="13">
        <f>'[1]budget2017-18(District)'!G4043</f>
        <v>0</v>
      </c>
      <c r="E53" s="13">
        <f>'[1]budget2017-18(District)'!J4043</f>
        <v>0</v>
      </c>
      <c r="F53" s="13">
        <f>'[1]budget2017-18(District)'!M4043</f>
        <v>0</v>
      </c>
      <c r="G53" s="13">
        <f>'[1]State Budget 2018-19(P)'!G1649/100</f>
        <v>127.7606</v>
      </c>
      <c r="H53" s="13">
        <f>'[1]State Budget 2018-19(P)'!J1649/100</f>
        <v>8.3079999999999998</v>
      </c>
      <c r="I53" s="13">
        <f>'[1]State Budget 2018-19(P)'!M1649/100</f>
        <v>3.0789000000000004</v>
      </c>
      <c r="J53" s="13" t="e">
        <f>'[1]CSS Budget 2019-20(P)'!#REF!/100</f>
        <v>#REF!</v>
      </c>
      <c r="K53" s="13" t="e">
        <f>'[1]CSS Budget 2019-20(P)'!#REF!/100</f>
        <v>#REF!</v>
      </c>
      <c r="L53" s="13" t="e">
        <f>'[1]CSS Budget 2019-20(P)'!#REF!/100</f>
        <v>#REF!</v>
      </c>
      <c r="M53" s="13"/>
      <c r="N53" s="13"/>
      <c r="O53" s="13"/>
      <c r="P53" s="118">
        <v>23.118900000000004</v>
      </c>
      <c r="Q53" s="118">
        <v>22.581300000000002</v>
      </c>
      <c r="R53" s="118">
        <v>19.355600000000003</v>
      </c>
      <c r="S53" s="104">
        <v>97.674629848305926</v>
      </c>
      <c r="T53" s="104">
        <v>85.715171402886455</v>
      </c>
    </row>
    <row r="54" spans="2:20" ht="26.25" customHeight="1">
      <c r="B54" s="14">
        <v>50</v>
      </c>
      <c r="C54" s="17" t="s">
        <v>151</v>
      </c>
      <c r="D54" s="13">
        <f>'[1]budget2017-18(District)'!G4044</f>
        <v>0</v>
      </c>
      <c r="E54" s="13">
        <f>'[1]budget2017-18(District)'!J4044</f>
        <v>0</v>
      </c>
      <c r="F54" s="13">
        <f>'[1]budget2017-18(District)'!M4044</f>
        <v>0</v>
      </c>
      <c r="G54" s="13">
        <f>'[1]State Budget 2018-19(P)'!G1650/100</f>
        <v>14.790799999999999</v>
      </c>
      <c r="H54" s="13">
        <f>'[1]State Budget 2018-19(P)'!J1650/100</f>
        <v>6.7313999999999998</v>
      </c>
      <c r="I54" s="13">
        <f>'[1]State Budget 2018-19(P)'!M1650/100</f>
        <v>3.0169000000000001</v>
      </c>
      <c r="J54" s="13">
        <f>'[1]CSS Budget 2019-20(P)'!H485/100</f>
        <v>0.22010000000000002</v>
      </c>
      <c r="K54" s="13">
        <f>'[1]CSS Budget 2019-20(P)'!O485/100</f>
        <v>0</v>
      </c>
      <c r="L54" s="13">
        <f>'[1]CSS Budget 2019-20(P)'!V485/100</f>
        <v>0</v>
      </c>
      <c r="M54" s="13"/>
      <c r="N54" s="13"/>
      <c r="O54" s="13"/>
      <c r="P54" s="118">
        <v>166.01740000000001</v>
      </c>
      <c r="Q54" s="118">
        <v>157.87110000000001</v>
      </c>
      <c r="R54" s="118">
        <v>142.45060000000001</v>
      </c>
      <c r="S54" s="104">
        <v>95.093104698664121</v>
      </c>
      <c r="T54" s="104">
        <v>90.232221096831523</v>
      </c>
    </row>
    <row r="55" spans="2:20" ht="27" customHeight="1">
      <c r="B55" s="14">
        <v>51</v>
      </c>
      <c r="C55" s="18" t="s">
        <v>61</v>
      </c>
      <c r="D55" s="13">
        <f>'[1]budget2017-18(District)'!G4046</f>
        <v>0</v>
      </c>
      <c r="E55" s="13">
        <f>'[1]budget2017-18(District)'!J4046</f>
        <v>0</v>
      </c>
      <c r="F55" s="13">
        <f>'[1]budget2017-18(District)'!M4046</f>
        <v>0</v>
      </c>
      <c r="G55" s="13">
        <f>'[1]State Budget 2018-19(P)'!G1652/100</f>
        <v>458.50869999999998</v>
      </c>
      <c r="H55" s="13">
        <f>'[1]State Budget 2018-19(P)'!J1652/100</f>
        <v>426.25420000000008</v>
      </c>
      <c r="I55" s="13">
        <f>'[1]State Budget 2018-19(P)'!M1652/100</f>
        <v>99.015400000000014</v>
      </c>
      <c r="J55" s="13">
        <f>'[1]CSS Budget 2019-20(P)'!H486/100</f>
        <v>20.423400000000001</v>
      </c>
      <c r="K55" s="13">
        <f>'[1]CSS Budget 2019-20(P)'!O486/100</f>
        <v>0.22359999999999999</v>
      </c>
      <c r="L55" s="13">
        <f>'[1]CSS Budget 2019-20(P)'!V486/100</f>
        <v>7.1900000000000006E-2</v>
      </c>
      <c r="M55" s="13"/>
      <c r="N55" s="13"/>
      <c r="O55" s="13"/>
      <c r="P55" s="118">
        <v>515.62239999999997</v>
      </c>
      <c r="Q55" s="118">
        <v>503.88779999999997</v>
      </c>
      <c r="R55" s="118">
        <v>405.45910000000003</v>
      </c>
      <c r="S55" s="104">
        <v>97.724187312265727</v>
      </c>
      <c r="T55" s="104">
        <v>80.466147424089257</v>
      </c>
    </row>
    <row r="56" spans="2:20" ht="27" customHeight="1">
      <c r="B56" s="11">
        <v>52</v>
      </c>
      <c r="C56" s="18" t="s">
        <v>62</v>
      </c>
      <c r="D56" s="13">
        <f>'[1]budget2017-18(District)'!G4047</f>
        <v>0</v>
      </c>
      <c r="E56" s="13">
        <f>'[1]budget2017-18(District)'!J4047</f>
        <v>0</v>
      </c>
      <c r="F56" s="13">
        <f>'[1]budget2017-18(District)'!M4047</f>
        <v>0</v>
      </c>
      <c r="G56" s="13">
        <f>'[1]State Budget 2018-19(P)'!G1653/100</f>
        <v>304.24370000000005</v>
      </c>
      <c r="H56" s="13">
        <f>'[1]State Budget 2018-19(P)'!J1653/100</f>
        <v>140.19800000000004</v>
      </c>
      <c r="I56" s="13">
        <f>'[1]State Budget 2018-19(P)'!M1653/100</f>
        <v>59.714699999999993</v>
      </c>
      <c r="J56" s="13">
        <f>'[1]CSS Budget 2019-20(P)'!H388/100</f>
        <v>41.233000000000004</v>
      </c>
      <c r="K56" s="13">
        <f>'[1]CSS Budget 2019-20(P)'!O487/100</f>
        <v>1.2329999999999999</v>
      </c>
      <c r="L56" s="13">
        <f>'[1]CSS Budget 2019-20(P)'!V487/100</f>
        <v>0.47710000000000002</v>
      </c>
      <c r="M56" s="13"/>
      <c r="N56" s="13"/>
      <c r="O56" s="13"/>
      <c r="P56" s="118">
        <v>321.79840000000002</v>
      </c>
      <c r="Q56" s="118">
        <v>298.41270000000003</v>
      </c>
      <c r="R56" s="118">
        <v>252.83159999999995</v>
      </c>
      <c r="S56" s="104">
        <v>92.73281035580041</v>
      </c>
      <c r="T56" s="104">
        <v>84.72548252805592</v>
      </c>
    </row>
    <row r="57" spans="2:20" ht="27" customHeight="1">
      <c r="B57" s="14">
        <v>53</v>
      </c>
      <c r="C57" s="18" t="s">
        <v>63</v>
      </c>
      <c r="D57" s="13">
        <f>'[1]budget2017-18(District)'!G4048</f>
        <v>0</v>
      </c>
      <c r="E57" s="13">
        <f>'[1]budget2017-18(District)'!J4048</f>
        <v>0</v>
      </c>
      <c r="F57" s="13">
        <f>'[1]budget2017-18(District)'!M4048</f>
        <v>0</v>
      </c>
      <c r="G57" s="13">
        <f>'[1]State Budget 2018-19(P)'!G1654/100</f>
        <v>103.45590000000001</v>
      </c>
      <c r="H57" s="13">
        <f>'[1]State Budget 2018-19(P)'!J1654/100</f>
        <v>31.445999999999998</v>
      </c>
      <c r="I57" s="13">
        <f>'[1]State Budget 2018-19(P)'!M1654/100</f>
        <v>0</v>
      </c>
      <c r="J57" s="13">
        <f>'[1]CSS Budget 2019-20(P)'!H488/100</f>
        <v>471.5</v>
      </c>
      <c r="K57" s="13">
        <f>'[1]CSS Budget 2019-20(P)'!O488/100</f>
        <v>251.8331</v>
      </c>
      <c r="L57" s="13">
        <f>'[1]CSS Budget 2019-20(P)'!V488/100</f>
        <v>0</v>
      </c>
      <c r="M57" s="13">
        <f>'[1]budget2018-19EAP(Scheme)'!O53/100</f>
        <v>315</v>
      </c>
      <c r="N57" s="13">
        <f>'[1]budget2018-19EAP(Scheme)'!R53/100</f>
        <v>0</v>
      </c>
      <c r="O57" s="13">
        <f>'[1]budget2018-19EAP(Scheme)'!AD53/100</f>
        <v>0</v>
      </c>
      <c r="P57" s="118">
        <v>104.42139999999999</v>
      </c>
      <c r="Q57" s="118">
        <v>88.052710000000005</v>
      </c>
      <c r="R57" s="118">
        <v>62.956710000000001</v>
      </c>
      <c r="S57" s="104">
        <v>84.324391360391658</v>
      </c>
      <c r="T57" s="104">
        <v>71.498889699135887</v>
      </c>
    </row>
    <row r="58" spans="2:20" ht="27" customHeight="1">
      <c r="B58" s="14">
        <v>54</v>
      </c>
      <c r="C58" s="20" t="s">
        <v>64</v>
      </c>
      <c r="D58" s="13">
        <f>'[1]budget2017-18(District)'!G4050</f>
        <v>0</v>
      </c>
      <c r="E58" s="13">
        <f>'[1]budget2017-18(District)'!J4050</f>
        <v>0</v>
      </c>
      <c r="F58" s="13">
        <f>'[1]budget2017-18(District)'!M4050</f>
        <v>0</v>
      </c>
      <c r="G58" s="13" t="e">
        <f>'[1]State Budget 2018-19(P)'!#REF!/100</f>
        <v>#REF!</v>
      </c>
      <c r="H58" s="13" t="e">
        <f>'[1]State Budget 2018-19(P)'!#REF!/100</f>
        <v>#REF!</v>
      </c>
      <c r="I58" s="13" t="e">
        <f>'[1]State Budget 2018-19(P)'!#REF!/100</f>
        <v>#REF!</v>
      </c>
      <c r="J58" s="13" t="e">
        <f>'[1]CSS Budget 2019-20(P)'!#REF!/100</f>
        <v>#REF!</v>
      </c>
      <c r="K58" s="13" t="e">
        <f>'[1]CSS Budget 2019-20(P)'!#REF!/100</f>
        <v>#REF!</v>
      </c>
      <c r="L58" s="13" t="e">
        <f>'[1]CSS Budget 2019-20(P)'!#REF!/100</f>
        <v>#REF!</v>
      </c>
      <c r="M58" s="13"/>
      <c r="N58" s="13"/>
      <c r="O58" s="13"/>
      <c r="P58" s="118">
        <v>2263.2013999999995</v>
      </c>
      <c r="Q58" s="118">
        <v>2217.7481000000007</v>
      </c>
      <c r="R58" s="118">
        <v>2015.6701999999998</v>
      </c>
      <c r="S58" s="104">
        <v>97.99163697936919</v>
      </c>
      <c r="T58" s="104">
        <v>90.888149109450225</v>
      </c>
    </row>
    <row r="59" spans="2:20" ht="27" customHeight="1">
      <c r="B59" s="11">
        <v>55</v>
      </c>
      <c r="C59" s="22" t="s">
        <v>65</v>
      </c>
      <c r="D59" s="13">
        <f>'[1]budget2017-18(District)'!G4051</f>
        <v>0</v>
      </c>
      <c r="E59" s="13">
        <f>'[1]budget2017-18(District)'!J4051</f>
        <v>0</v>
      </c>
      <c r="F59" s="13">
        <f>'[1]budget2017-18(District)'!M4051</f>
        <v>0</v>
      </c>
      <c r="G59" s="13">
        <f>'[1]State Budget 2018-19(P)'!G1655/100</f>
        <v>2103.2161999999998</v>
      </c>
      <c r="H59" s="13">
        <f>'[1]State Budget 2018-19(P)'!J1655/100</f>
        <v>927.47140000000013</v>
      </c>
      <c r="I59" s="13">
        <f>'[1]State Budget 2018-19(P)'!M1655/100</f>
        <v>427.3338</v>
      </c>
      <c r="J59" s="13">
        <f>'[1]CSS Budget 2019-20(P)'!H489/100</f>
        <v>16.501199999999997</v>
      </c>
      <c r="K59" s="13">
        <f>'[1]CSS Budget 2019-20(P)'!O489/100</f>
        <v>0.93500000000000005</v>
      </c>
      <c r="L59" s="13">
        <f>'[1]CSS Budget 2019-20(P)'!V489/100</f>
        <v>0</v>
      </c>
      <c r="M59" s="13"/>
      <c r="N59" s="13"/>
      <c r="O59" s="13"/>
      <c r="P59" s="118">
        <v>86.85</v>
      </c>
      <c r="Q59" s="118">
        <v>85.15</v>
      </c>
      <c r="R59" s="118">
        <v>64.98</v>
      </c>
      <c r="S59" s="104">
        <v>98.042602187679918</v>
      </c>
      <c r="T59" s="104">
        <v>76.312389900176157</v>
      </c>
    </row>
    <row r="60" spans="2:20" ht="27" customHeight="1">
      <c r="B60" s="14">
        <v>56</v>
      </c>
      <c r="C60" s="20" t="s">
        <v>66</v>
      </c>
      <c r="D60" s="13">
        <f>'[1]budget2017-18(District)'!G4052</f>
        <v>0</v>
      </c>
      <c r="E60" s="13">
        <f>'[1]budget2017-18(District)'!J4052</f>
        <v>0</v>
      </c>
      <c r="F60" s="13">
        <f>'[1]budget2017-18(District)'!M4052</f>
        <v>0</v>
      </c>
      <c r="G60" s="13">
        <f>'[1]State Budget 2018-19(P)'!G1656/100</f>
        <v>80.600399999999993</v>
      </c>
      <c r="H60" s="13">
        <f>'[1]State Budget 2018-19(P)'!J1656/100</f>
        <v>0</v>
      </c>
      <c r="I60" s="13">
        <f>'[1]State Budget 2018-19(P)'!M1656/100</f>
        <v>0</v>
      </c>
      <c r="J60" s="13" t="e">
        <f>'[1]CSS Budget 2019-20(P)'!#REF!/100</f>
        <v>#REF!</v>
      </c>
      <c r="K60" s="13" t="e">
        <f>'[1]CSS Budget 2019-20(P)'!#REF!/100</f>
        <v>#REF!</v>
      </c>
      <c r="L60" s="13" t="e">
        <f>'[1]CSS Budget 2019-20(P)'!#REF!/100</f>
        <v>#REF!</v>
      </c>
      <c r="M60" s="13"/>
      <c r="N60" s="13"/>
      <c r="O60" s="13"/>
      <c r="P60" s="118">
        <v>161.3211</v>
      </c>
      <c r="Q60" s="118">
        <v>161.12</v>
      </c>
      <c r="R60" s="118">
        <v>147.86000000000001</v>
      </c>
      <c r="S60" s="104">
        <v>99.875341787280163</v>
      </c>
      <c r="T60" s="104">
        <v>91.770109235352535</v>
      </c>
    </row>
    <row r="61" spans="2:20" ht="27" customHeight="1">
      <c r="B61" s="14">
        <v>57</v>
      </c>
      <c r="C61" s="20" t="s">
        <v>67</v>
      </c>
      <c r="D61" s="13">
        <f>'[1]budget2017-18(District)'!G4053</f>
        <v>0</v>
      </c>
      <c r="E61" s="13">
        <f>'[1]budget2017-18(District)'!J4053</f>
        <v>0</v>
      </c>
      <c r="F61" s="13">
        <f>'[1]budget2017-18(District)'!M4053</f>
        <v>0</v>
      </c>
      <c r="G61" s="13">
        <f>'[1]State Budget 2018-19(P)'!G1657/100</f>
        <v>134.96960000000001</v>
      </c>
      <c r="H61" s="13">
        <f>'[1]State Budget 2018-19(P)'!J1657/100</f>
        <v>113.56360000000001</v>
      </c>
      <c r="I61" s="13">
        <f>'[1]State Budget 2018-19(P)'!M1657/100</f>
        <v>8.36</v>
      </c>
      <c r="J61" s="13" t="e">
        <f>'[1]CSS Budget 2019-20(P)'!#REF!/100</f>
        <v>#REF!</v>
      </c>
      <c r="K61" s="13" t="e">
        <f>'[1]CSS Budget 2019-20(P)'!#REF!/100</f>
        <v>#REF!</v>
      </c>
      <c r="L61" s="13" t="e">
        <f>'[1]CSS Budget 2019-20(P)'!#REF!/100</f>
        <v>#REF!</v>
      </c>
      <c r="M61" s="13"/>
      <c r="N61" s="13"/>
      <c r="O61" s="13"/>
      <c r="P61" s="118">
        <v>36.901600000000002</v>
      </c>
      <c r="Q61" s="118">
        <v>36.9</v>
      </c>
      <c r="R61" s="118">
        <v>29.83</v>
      </c>
      <c r="S61" s="104">
        <v>99.995664144644124</v>
      </c>
      <c r="T61" s="104">
        <v>80.840108401084009</v>
      </c>
    </row>
    <row r="62" spans="2:20" ht="27" customHeight="1">
      <c r="B62" s="11">
        <v>58</v>
      </c>
      <c r="C62" s="20" t="s">
        <v>68</v>
      </c>
      <c r="D62" s="13">
        <f>'[1]budget2017-18(District)'!G4054</f>
        <v>0</v>
      </c>
      <c r="E62" s="13">
        <f>'[1]budget2017-18(District)'!J4054</f>
        <v>0</v>
      </c>
      <c r="F62" s="13">
        <f>'[1]budget2017-18(District)'!M4054</f>
        <v>0</v>
      </c>
      <c r="G62" s="13">
        <f>'[1]State Budget 2018-19(P)'!G1658/100</f>
        <v>33.050699999999999</v>
      </c>
      <c r="H62" s="13">
        <f>'[1]State Budget 2018-19(P)'!J1658/100</f>
        <v>29.718899999999998</v>
      </c>
      <c r="I62" s="13">
        <f>'[1]State Budget 2018-19(P)'!M1658/100</f>
        <v>6.0177999999999994</v>
      </c>
      <c r="J62" s="13" t="e">
        <f>'[1]CSS Budget 2019-20(P)'!#REF!/100</f>
        <v>#REF!</v>
      </c>
      <c r="K62" s="13" t="e">
        <f>'[1]CSS Budget 2019-20(P)'!#REF!/100</f>
        <v>#REF!</v>
      </c>
      <c r="L62" s="13" t="e">
        <f>'[1]CSS Budget 2019-20(P)'!#REF!/100</f>
        <v>#REF!</v>
      </c>
      <c r="M62" s="13"/>
      <c r="N62" s="13"/>
      <c r="O62" s="13"/>
      <c r="P62" s="118">
        <v>98.761600000000001</v>
      </c>
      <c r="Q62" s="118">
        <v>92.607800000000012</v>
      </c>
      <c r="R62" s="118">
        <v>84.848500000000001</v>
      </c>
      <c r="S62" s="104">
        <v>93.769035738586666</v>
      </c>
      <c r="T62" s="104">
        <v>91.621332112413839</v>
      </c>
    </row>
    <row r="63" spans="2:20" ht="27" customHeight="1">
      <c r="B63" s="14">
        <v>59</v>
      </c>
      <c r="C63" s="20" t="s">
        <v>69</v>
      </c>
      <c r="D63" s="13">
        <f>'[1]budget2017-18(District)'!G4055</f>
        <v>0</v>
      </c>
      <c r="E63" s="13">
        <f>'[1]budget2017-18(District)'!J4055</f>
        <v>0</v>
      </c>
      <c r="F63" s="13">
        <f>'[1]budget2017-18(District)'!M4055</f>
        <v>0</v>
      </c>
      <c r="G63" s="13">
        <f>'[1]State Budget 2018-19(P)'!G1659/100</f>
        <v>15.395900000000001</v>
      </c>
      <c r="H63" s="13">
        <f>'[1]State Budget 2018-19(P)'!J1659/100</f>
        <v>0.25</v>
      </c>
      <c r="I63" s="13">
        <f>'[1]State Budget 2018-19(P)'!M1659/100</f>
        <v>0</v>
      </c>
      <c r="J63" s="13">
        <f>'[1]CSS Budget 2019-20(P)'!H490/100</f>
        <v>40.010399999999997</v>
      </c>
      <c r="K63" s="13">
        <f>'[1]CSS Budget 2019-20(P)'!O490/100</f>
        <v>18.163599999999995</v>
      </c>
      <c r="L63" s="13">
        <f>'[1]CSS Budget 2019-20(P)'!V490/100</f>
        <v>2.4266000000000001</v>
      </c>
      <c r="M63" s="13"/>
      <c r="N63" s="13"/>
      <c r="O63" s="13"/>
      <c r="P63" s="118">
        <v>11.9068</v>
      </c>
      <c r="Q63" s="118">
        <v>11.9068</v>
      </c>
      <c r="R63" s="118">
        <v>11.087</v>
      </c>
      <c r="S63" s="104">
        <v>100</v>
      </c>
      <c r="T63" s="104">
        <v>93.11485873618436</v>
      </c>
    </row>
    <row r="64" spans="2:20" ht="27" customHeight="1">
      <c r="B64" s="14">
        <v>60</v>
      </c>
      <c r="C64" s="22" t="s">
        <v>70</v>
      </c>
      <c r="D64" s="13">
        <f>'[1]budget2017-18(District)'!G4056</f>
        <v>0</v>
      </c>
      <c r="E64" s="13">
        <f>'[1]budget2017-18(District)'!J4056</f>
        <v>0</v>
      </c>
      <c r="F64" s="13">
        <f>'[1]budget2017-18(District)'!M4056</f>
        <v>0</v>
      </c>
      <c r="G64" s="13">
        <f>'[1]State Budget 2018-19(P)'!G1660/100</f>
        <v>11.970699999999999</v>
      </c>
      <c r="H64" s="13">
        <f>'[1]State Budget 2018-19(P)'!J1660/100</f>
        <v>11.970699999999999</v>
      </c>
      <c r="I64" s="13">
        <f>'[1]State Budget 2018-19(P)'!M1660/100</f>
        <v>2.1202999999999999</v>
      </c>
      <c r="J64" s="13" t="e">
        <f>'[1]CSS Budget 2019-20(P)'!#REF!/100</f>
        <v>#REF!</v>
      </c>
      <c r="K64" s="13" t="e">
        <f>'[1]CSS Budget 2019-20(P)'!#REF!/100</f>
        <v>#REF!</v>
      </c>
      <c r="L64" s="13"/>
      <c r="M64" s="13"/>
      <c r="N64" s="13"/>
      <c r="O64" s="13"/>
      <c r="P64" s="118">
        <v>83.607399999999998</v>
      </c>
      <c r="Q64" s="118">
        <v>83.607399999999998</v>
      </c>
      <c r="R64" s="118">
        <v>63.562498900000001</v>
      </c>
      <c r="S64" s="104">
        <v>100</v>
      </c>
      <c r="T64" s="104">
        <v>76.024967766011144</v>
      </c>
    </row>
    <row r="65" spans="2:20" ht="27" customHeight="1">
      <c r="B65" s="11">
        <v>61</v>
      </c>
      <c r="C65" s="22" t="s">
        <v>71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18">
        <v>503.86959999999999</v>
      </c>
      <c r="Q65" s="118">
        <v>503.00380000000007</v>
      </c>
      <c r="R65" s="118">
        <v>328.27420000000001</v>
      </c>
      <c r="S65" s="104">
        <v>99.828169828066635</v>
      </c>
      <c r="T65" s="104">
        <v>65.262767398576301</v>
      </c>
    </row>
    <row r="66" spans="2:20" ht="27" customHeight="1">
      <c r="B66" s="14">
        <v>62</v>
      </c>
      <c r="C66" s="22" t="s">
        <v>72</v>
      </c>
      <c r="D66" s="13">
        <f>'[1]budget2017-18(District)'!G4057</f>
        <v>0</v>
      </c>
      <c r="E66" s="13">
        <f>'[1]budget2017-18(District)'!J4057</f>
        <v>0</v>
      </c>
      <c r="F66" s="13">
        <f>'[1]budget2017-18(District)'!M4057</f>
        <v>0</v>
      </c>
      <c r="G66" s="13">
        <f>'[1]State Budget 2018-19(P)'!G1661/100</f>
        <v>79.996600000000001</v>
      </c>
      <c r="H66" s="13">
        <f>'[1]State Budget 2018-19(P)'!J1661/100</f>
        <v>79.996600000000001</v>
      </c>
      <c r="I66" s="13">
        <f>'[1]State Budget 2018-19(P)'!M1661/100</f>
        <v>13.259299999999998</v>
      </c>
      <c r="J66" s="13" t="e">
        <f>'[1]CSS Budget 2019-20(P)'!#REF!/100</f>
        <v>#REF!</v>
      </c>
      <c r="K66" s="13" t="e">
        <f>'[1]CSS Budget 2019-20(P)'!#REF!/100</f>
        <v>#REF!</v>
      </c>
      <c r="L66" s="13"/>
      <c r="M66" s="13"/>
      <c r="N66" s="13"/>
      <c r="O66" s="13"/>
      <c r="P66" s="118">
        <v>128.24370000000002</v>
      </c>
      <c r="Q66" s="118">
        <v>128.24370000000002</v>
      </c>
      <c r="R66" s="118">
        <v>85.665000000000006</v>
      </c>
      <c r="S66" s="104">
        <v>100</v>
      </c>
      <c r="T66" s="104">
        <v>66.798602972309752</v>
      </c>
    </row>
    <row r="67" spans="2:20" ht="27" customHeight="1">
      <c r="B67" s="14">
        <v>63</v>
      </c>
      <c r="C67" s="22" t="s">
        <v>73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18">
        <v>4.5684000000000005</v>
      </c>
      <c r="Q67" s="118">
        <v>4.4267000000000003</v>
      </c>
      <c r="R67" s="118">
        <v>3.6140999999999996</v>
      </c>
      <c r="S67" s="104">
        <v>96.898257595657128</v>
      </c>
      <c r="T67" s="104">
        <v>81.643210517993069</v>
      </c>
    </row>
    <row r="68" spans="2:20" ht="26.25" customHeight="1">
      <c r="B68" s="11">
        <v>64</v>
      </c>
      <c r="C68" s="22" t="s">
        <v>74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18">
        <v>77.17580000000001</v>
      </c>
      <c r="Q68" s="118">
        <v>71.021999999999991</v>
      </c>
      <c r="R68" s="118">
        <v>61.493299999999998</v>
      </c>
      <c r="S68" s="104">
        <v>92.026256935464204</v>
      </c>
      <c r="T68" s="104">
        <v>86.58345301455887</v>
      </c>
    </row>
    <row r="69" spans="2:20" ht="22.5" customHeight="1">
      <c r="B69" s="14">
        <v>65</v>
      </c>
      <c r="C69" s="22" t="s">
        <v>75</v>
      </c>
      <c r="D69" s="13">
        <f>'[1]budget2017-18(District)'!G4059</f>
        <v>0</v>
      </c>
      <c r="E69" s="13">
        <f>'[1]budget2017-18(District)'!J4059</f>
        <v>0</v>
      </c>
      <c r="F69" s="13">
        <f>'[1]budget2017-18(District)'!M4059</f>
        <v>0</v>
      </c>
      <c r="G69" s="13" t="e">
        <f>'[1]State Budget 2018-19(P)'!#REF!/100</f>
        <v>#REF!</v>
      </c>
      <c r="H69" s="13" t="e">
        <f>'[1]State Budget 2018-19(P)'!#REF!/100</f>
        <v>#REF!</v>
      </c>
      <c r="I69" s="13" t="e">
        <f>'[1]State Budget 2018-19(P)'!#REF!/100</f>
        <v>#REF!</v>
      </c>
      <c r="J69" s="13" t="e">
        <f>'[1]CSS Budget 2019-20(P)'!#REF!/100</f>
        <v>#REF!</v>
      </c>
      <c r="K69" s="13" t="e">
        <f>'[1]CSS Budget 2019-20(P)'!#REF!/100</f>
        <v>#REF!</v>
      </c>
      <c r="L69" s="13"/>
      <c r="M69" s="13"/>
      <c r="N69" s="13"/>
      <c r="O69" s="13"/>
      <c r="P69" s="118">
        <v>19593.134700000002</v>
      </c>
      <c r="Q69" s="118">
        <v>8910.656500000001</v>
      </c>
      <c r="R69" s="118">
        <v>8799.9164999999994</v>
      </c>
      <c r="S69" s="104">
        <v>45.478462923035998</v>
      </c>
      <c r="T69" s="104">
        <v>98.757218393504431</v>
      </c>
    </row>
    <row r="70" spans="2:20" ht="25.5" customHeight="1">
      <c r="B70" s="14" t="s">
        <v>76</v>
      </c>
      <c r="C70" s="23" t="s">
        <v>77</v>
      </c>
      <c r="D70" s="13">
        <f>'[1]budget2017-18(District)'!G4061</f>
        <v>0</v>
      </c>
      <c r="E70" s="13">
        <f>'[1]budget2017-18(District)'!J4061</f>
        <v>0</v>
      </c>
      <c r="F70" s="13">
        <f>'[1]budget2017-18(District)'!M4061</f>
        <v>0</v>
      </c>
      <c r="G70" s="13" t="e">
        <f>'[1]State Budget 2018-19(P)'!#REF!/100</f>
        <v>#REF!</v>
      </c>
      <c r="H70" s="13" t="e">
        <f>'[1]State Budget 2018-19(P)'!#REF!/100</f>
        <v>#REF!</v>
      </c>
      <c r="I70" s="13" t="e">
        <f>'[1]State Budget 2018-19(P)'!#REF!/100</f>
        <v>#REF!</v>
      </c>
      <c r="J70" s="13" t="e">
        <f>'[1]CSS Budget 2019-20(P)'!#REF!/100</f>
        <v>#REF!</v>
      </c>
      <c r="K70" s="13" t="e">
        <f>'[1]CSS Budget 2019-20(P)'!#REF!/100</f>
        <v>#REF!</v>
      </c>
      <c r="L70" s="13"/>
      <c r="M70" s="13"/>
      <c r="N70" s="13"/>
      <c r="O70" s="13"/>
      <c r="P70" s="164">
        <v>47669.270980000008</v>
      </c>
      <c r="Q70" s="164">
        <v>33984.491735000011</v>
      </c>
      <c r="R70" s="164">
        <v>30713.1335549</v>
      </c>
      <c r="S70" s="163">
        <v>71.29224138808091</v>
      </c>
      <c r="T70" s="163">
        <v>90.373967615555358</v>
      </c>
    </row>
    <row r="73" spans="2:20" ht="14.25">
      <c r="G73" s="13" t="e">
        <f>SUM(G5:G70)</f>
        <v>#REF!</v>
      </c>
      <c r="P73" s="13" t="s">
        <v>76</v>
      </c>
    </row>
    <row r="74" spans="2:20" ht="16.5" customHeight="1">
      <c r="G74">
        <v>-0.03</v>
      </c>
      <c r="J74" s="25"/>
      <c r="P74" t="s">
        <v>76</v>
      </c>
    </row>
    <row r="75" spans="2:20">
      <c r="D75" s="25"/>
      <c r="G75">
        <v>29916.73</v>
      </c>
      <c r="P75" t="s">
        <v>76</v>
      </c>
    </row>
  </sheetData>
  <mergeCells count="3">
    <mergeCell ref="A1:T1"/>
    <mergeCell ref="S2:T2"/>
    <mergeCell ref="C2:R2"/>
  </mergeCells>
  <pageMargins left="0.118110236220472" right="0.118110236220472" top="0.15748031496063" bottom="0.196850393700787" header="0.31496062992126" footer="0.31496062992126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topLeftCell="A13" zoomScaleNormal="70" zoomScaleSheetLayoutView="100" workbookViewId="0">
      <selection activeCell="A3" sqref="A3:G3"/>
    </sheetView>
  </sheetViews>
  <sheetFormatPr defaultRowHeight="15"/>
  <cols>
    <col min="1" max="1" width="8.28515625" style="41" customWidth="1"/>
    <col min="2" max="2" width="26" style="41" customWidth="1"/>
    <col min="3" max="3" width="22.42578125" style="41" customWidth="1"/>
    <col min="4" max="4" width="24" style="41" customWidth="1"/>
    <col min="5" max="5" width="16" style="41" customWidth="1"/>
    <col min="6" max="6" width="17.85546875" style="41" customWidth="1"/>
    <col min="7" max="7" width="22.28515625" style="41" customWidth="1"/>
    <col min="8" max="16384" width="9.140625" style="41"/>
  </cols>
  <sheetData>
    <row r="1" spans="1:9" ht="33" customHeight="1">
      <c r="A1" s="189" t="s">
        <v>159</v>
      </c>
      <c r="B1" s="189"/>
      <c r="C1" s="189"/>
      <c r="D1" s="189"/>
      <c r="E1" s="189"/>
      <c r="F1" s="189"/>
      <c r="G1" s="189"/>
    </row>
    <row r="2" spans="1:9" ht="25.5" customHeight="1">
      <c r="A2" s="48"/>
      <c r="B2" s="190" t="s">
        <v>208</v>
      </c>
      <c r="C2" s="191"/>
      <c r="D2" s="191"/>
      <c r="E2" s="191"/>
      <c r="F2" s="191"/>
      <c r="G2" s="191"/>
    </row>
    <row r="3" spans="1:9" ht="27.75" customHeight="1">
      <c r="A3" s="192" t="s">
        <v>144</v>
      </c>
      <c r="B3" s="192"/>
      <c r="C3" s="192"/>
      <c r="D3" s="192"/>
      <c r="E3" s="192"/>
      <c r="F3" s="192"/>
      <c r="G3" s="192"/>
      <c r="H3" s="42"/>
      <c r="I3" s="42"/>
    </row>
    <row r="4" spans="1:9" ht="45" customHeight="1">
      <c r="A4" s="2" t="s">
        <v>1</v>
      </c>
      <c r="B4" s="98" t="s">
        <v>124</v>
      </c>
      <c r="C4" s="99" t="s">
        <v>125</v>
      </c>
      <c r="D4" s="99" t="s">
        <v>126</v>
      </c>
      <c r="E4" s="99" t="s">
        <v>8</v>
      </c>
      <c r="F4" s="99" t="s">
        <v>127</v>
      </c>
      <c r="G4" s="99" t="s">
        <v>128</v>
      </c>
      <c r="H4" s="42"/>
      <c r="I4" s="42"/>
    </row>
    <row r="5" spans="1:9" ht="20.25" customHeight="1">
      <c r="A5" s="44">
        <v>0</v>
      </c>
      <c r="B5" s="92">
        <v>1</v>
      </c>
      <c r="C5" s="91">
        <v>2</v>
      </c>
      <c r="D5" s="47">
        <v>3</v>
      </c>
      <c r="E5" s="90">
        <v>4</v>
      </c>
      <c r="F5" s="89">
        <v>5</v>
      </c>
      <c r="G5" s="88">
        <v>6</v>
      </c>
      <c r="H5" s="42"/>
      <c r="I5" s="42"/>
    </row>
    <row r="6" spans="1:9" ht="30.75" customHeight="1">
      <c r="A6" s="102">
        <v>1</v>
      </c>
      <c r="B6" s="100" t="s">
        <v>129</v>
      </c>
      <c r="C6" s="46">
        <v>49.06</v>
      </c>
      <c r="D6" s="46">
        <v>49.06</v>
      </c>
      <c r="E6" s="112">
        <v>48.82</v>
      </c>
      <c r="F6" s="46">
        <f t="shared" ref="F6:F19" si="0">D6/C6*100</f>
        <v>100</v>
      </c>
      <c r="G6" s="46">
        <f t="shared" ref="G6:G19" si="1">E6/D6*100</f>
        <v>99.510803098247038</v>
      </c>
      <c r="H6" s="46"/>
      <c r="I6" s="42"/>
    </row>
    <row r="7" spans="1:9" ht="30.75" customHeight="1">
      <c r="A7" s="102">
        <v>2</v>
      </c>
      <c r="B7" s="101" t="s">
        <v>130</v>
      </c>
      <c r="C7" s="46">
        <v>51.85</v>
      </c>
      <c r="D7" s="46">
        <v>51.85</v>
      </c>
      <c r="E7" s="112">
        <v>51.85</v>
      </c>
      <c r="F7" s="46">
        <f t="shared" si="0"/>
        <v>100</v>
      </c>
      <c r="G7" s="46">
        <f t="shared" si="1"/>
        <v>100</v>
      </c>
      <c r="H7" s="46"/>
      <c r="I7" s="42"/>
    </row>
    <row r="8" spans="1:9" ht="30.75" customHeight="1">
      <c r="A8" s="102">
        <v>3</v>
      </c>
      <c r="B8" s="100" t="s">
        <v>131</v>
      </c>
      <c r="C8" s="46">
        <v>52.24</v>
      </c>
      <c r="D8" s="46">
        <v>52.24</v>
      </c>
      <c r="E8" s="112">
        <v>52.24</v>
      </c>
      <c r="F8" s="46">
        <f t="shared" si="0"/>
        <v>100</v>
      </c>
      <c r="G8" s="46">
        <f t="shared" si="1"/>
        <v>100</v>
      </c>
      <c r="H8" s="46"/>
      <c r="I8" s="42"/>
    </row>
    <row r="9" spans="1:9" ht="30.75" customHeight="1">
      <c r="A9" s="102">
        <v>4</v>
      </c>
      <c r="B9" s="100" t="s">
        <v>132</v>
      </c>
      <c r="C9" s="46">
        <v>50.16</v>
      </c>
      <c r="D9" s="46">
        <v>50.16</v>
      </c>
      <c r="E9" s="112">
        <v>50.16</v>
      </c>
      <c r="F9" s="46">
        <f t="shared" si="0"/>
        <v>100</v>
      </c>
      <c r="G9" s="46">
        <f t="shared" si="1"/>
        <v>100</v>
      </c>
      <c r="H9" s="46"/>
      <c r="I9" s="42"/>
    </row>
    <row r="10" spans="1:9" ht="30.75" customHeight="1">
      <c r="A10" s="102">
        <v>5</v>
      </c>
      <c r="B10" s="100" t="s">
        <v>133</v>
      </c>
      <c r="C10" s="46">
        <v>41.67</v>
      </c>
      <c r="D10" s="46">
        <v>41.67</v>
      </c>
      <c r="E10" s="112">
        <v>41.67</v>
      </c>
      <c r="F10" s="46">
        <f t="shared" si="0"/>
        <v>100</v>
      </c>
      <c r="G10" s="46">
        <f t="shared" si="1"/>
        <v>100</v>
      </c>
      <c r="H10" s="46"/>
      <c r="I10" s="42"/>
    </row>
    <row r="11" spans="1:9" ht="30.75" customHeight="1">
      <c r="A11" s="102">
        <v>6</v>
      </c>
      <c r="B11" s="100" t="s">
        <v>134</v>
      </c>
      <c r="C11" s="46">
        <v>40.78</v>
      </c>
      <c r="D11" s="46">
        <v>40.78</v>
      </c>
      <c r="E11" s="112">
        <v>40.78</v>
      </c>
      <c r="F11" s="46">
        <f t="shared" si="0"/>
        <v>100</v>
      </c>
      <c r="G11" s="46">
        <f t="shared" si="1"/>
        <v>100</v>
      </c>
      <c r="H11" s="46"/>
      <c r="I11" s="42"/>
    </row>
    <row r="12" spans="1:9" ht="30.75" customHeight="1">
      <c r="A12" s="102">
        <v>7</v>
      </c>
      <c r="B12" s="101" t="s">
        <v>135</v>
      </c>
      <c r="C12" s="46">
        <v>69.510000000000005</v>
      </c>
      <c r="D12" s="46">
        <v>69.510000000000005</v>
      </c>
      <c r="E12" s="112">
        <v>69.17</v>
      </c>
      <c r="F12" s="46">
        <f t="shared" si="0"/>
        <v>100</v>
      </c>
      <c r="G12" s="46">
        <f t="shared" si="1"/>
        <v>99.510861746511296</v>
      </c>
      <c r="H12" s="46"/>
      <c r="I12" s="42"/>
    </row>
    <row r="13" spans="1:9" ht="30.75" customHeight="1">
      <c r="A13" s="102">
        <v>8</v>
      </c>
      <c r="B13" s="101" t="s">
        <v>136</v>
      </c>
      <c r="C13" s="46">
        <v>83.85</v>
      </c>
      <c r="D13" s="46">
        <v>83.85</v>
      </c>
      <c r="E13" s="112">
        <v>83.73</v>
      </c>
      <c r="F13" s="46">
        <f t="shared" si="0"/>
        <v>100</v>
      </c>
      <c r="G13" s="46">
        <f t="shared" si="1"/>
        <v>99.856887298747779</v>
      </c>
      <c r="H13" s="46"/>
      <c r="I13" s="42"/>
    </row>
    <row r="14" spans="1:9" ht="30.75" customHeight="1">
      <c r="A14" s="102">
        <v>9</v>
      </c>
      <c r="B14" s="101" t="s">
        <v>137</v>
      </c>
      <c r="C14" s="46">
        <v>66.540000000000006</v>
      </c>
      <c r="D14" s="46">
        <v>66.540000000000006</v>
      </c>
      <c r="E14" s="112">
        <v>65.05</v>
      </c>
      <c r="F14" s="46">
        <f t="shared" si="0"/>
        <v>100</v>
      </c>
      <c r="G14" s="46">
        <f t="shared" si="1"/>
        <v>97.760745416290945</v>
      </c>
      <c r="H14" s="46"/>
      <c r="I14" s="42"/>
    </row>
    <row r="15" spans="1:9" ht="30.75" customHeight="1">
      <c r="A15" s="102">
        <v>10</v>
      </c>
      <c r="B15" s="101" t="s">
        <v>138</v>
      </c>
      <c r="C15" s="46">
        <v>51.9</v>
      </c>
      <c r="D15" s="46">
        <v>51.9</v>
      </c>
      <c r="E15" s="112">
        <v>51.17</v>
      </c>
      <c r="F15" s="46">
        <f t="shared" si="0"/>
        <v>100</v>
      </c>
      <c r="G15" s="46">
        <f t="shared" si="1"/>
        <v>98.593448940269752</v>
      </c>
      <c r="H15" s="46"/>
      <c r="I15" s="42"/>
    </row>
    <row r="16" spans="1:9" ht="30.75" customHeight="1">
      <c r="A16" s="102">
        <v>11</v>
      </c>
      <c r="B16" s="101" t="s">
        <v>139</v>
      </c>
      <c r="C16" s="46">
        <v>53.5</v>
      </c>
      <c r="D16" s="46">
        <v>53.5</v>
      </c>
      <c r="E16" s="112">
        <v>53.5</v>
      </c>
      <c r="F16" s="46">
        <f t="shared" si="0"/>
        <v>100</v>
      </c>
      <c r="G16" s="46">
        <f t="shared" si="1"/>
        <v>100</v>
      </c>
      <c r="H16" s="46"/>
      <c r="I16" s="42"/>
    </row>
    <row r="17" spans="1:9" ht="30.75" customHeight="1">
      <c r="A17" s="102">
        <v>12</v>
      </c>
      <c r="B17" s="101" t="s">
        <v>140</v>
      </c>
      <c r="C17" s="46">
        <v>40.65</v>
      </c>
      <c r="D17" s="46">
        <v>40.65</v>
      </c>
      <c r="E17" s="112">
        <v>39.83</v>
      </c>
      <c r="F17" s="46">
        <f t="shared" si="0"/>
        <v>100</v>
      </c>
      <c r="G17" s="46">
        <f t="shared" si="1"/>
        <v>97.982779827798268</v>
      </c>
      <c r="H17" s="46"/>
      <c r="I17" s="42"/>
    </row>
    <row r="18" spans="1:9" ht="30.75" customHeight="1">
      <c r="A18" s="102">
        <v>13</v>
      </c>
      <c r="B18" s="101" t="s">
        <v>141</v>
      </c>
      <c r="C18" s="46">
        <v>47.07</v>
      </c>
      <c r="D18" s="46">
        <v>47.07</v>
      </c>
      <c r="E18" s="112">
        <v>47.07</v>
      </c>
      <c r="F18" s="46">
        <f t="shared" si="0"/>
        <v>100</v>
      </c>
      <c r="G18" s="46">
        <f t="shared" si="1"/>
        <v>100</v>
      </c>
      <c r="H18" s="46"/>
      <c r="I18" s="42"/>
    </row>
    <row r="19" spans="1:9" ht="30" customHeight="1">
      <c r="A19" s="45"/>
      <c r="B19" s="97" t="s">
        <v>142</v>
      </c>
      <c r="C19" s="43">
        <f>SUM(C6:C18)</f>
        <v>698.78000000000009</v>
      </c>
      <c r="D19" s="43">
        <f>SUM(D6:D18)</f>
        <v>698.78000000000009</v>
      </c>
      <c r="E19" s="43">
        <f>SUM(E6:E18)</f>
        <v>695.04000000000008</v>
      </c>
      <c r="F19" s="43">
        <f t="shared" si="0"/>
        <v>100</v>
      </c>
      <c r="G19" s="43">
        <f t="shared" si="1"/>
        <v>99.464781476287243</v>
      </c>
      <c r="H19" s="42"/>
      <c r="I19" s="42"/>
    </row>
    <row r="20" spans="1:9" ht="2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ht="20.25">
      <c r="A21" s="42"/>
      <c r="B21" s="42" t="s">
        <v>93</v>
      </c>
      <c r="C21" s="42"/>
      <c r="D21" s="42"/>
      <c r="E21" s="42"/>
      <c r="F21" s="42"/>
      <c r="H21" s="42"/>
      <c r="I21" s="42"/>
    </row>
    <row r="22" spans="1:9" ht="20.25">
      <c r="A22" s="42"/>
      <c r="B22" s="42" t="s">
        <v>92</v>
      </c>
      <c r="C22" s="42"/>
      <c r="D22" s="42"/>
      <c r="E22" s="42"/>
      <c r="F22" s="42"/>
      <c r="G22" s="42"/>
      <c r="H22" s="42"/>
      <c r="I22" s="42"/>
    </row>
    <row r="23" spans="1:9" ht="20.25">
      <c r="A23" s="42"/>
      <c r="B23" s="42"/>
      <c r="C23" s="42"/>
      <c r="D23" s="42"/>
      <c r="E23" s="42"/>
      <c r="F23" s="42"/>
      <c r="G23" s="42"/>
      <c r="H23" s="42"/>
      <c r="I23" s="42"/>
    </row>
    <row r="24" spans="1:9" ht="2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20.25">
      <c r="A25" s="42"/>
      <c r="B25" s="42"/>
      <c r="C25" s="42"/>
      <c r="D25" s="42"/>
      <c r="E25" s="42"/>
      <c r="F25" s="42"/>
      <c r="G25" s="42"/>
      <c r="H25" s="42"/>
      <c r="I25" s="42"/>
    </row>
    <row r="26" spans="1:9" ht="20.25">
      <c r="A26" s="42"/>
      <c r="B26" s="42"/>
      <c r="C26" s="42"/>
      <c r="D26" s="42"/>
      <c r="E26" s="42"/>
      <c r="F26" s="42"/>
      <c r="G26" s="42"/>
      <c r="H26" s="42"/>
      <c r="I26" s="42"/>
    </row>
    <row r="27" spans="1:9" ht="20.25">
      <c r="A27" s="42"/>
      <c r="B27" s="42"/>
      <c r="C27" s="42"/>
      <c r="D27" s="42"/>
      <c r="E27" s="42"/>
      <c r="F27" s="42"/>
      <c r="G27" s="42"/>
      <c r="H27" s="42"/>
      <c r="I27" s="42"/>
    </row>
    <row r="28" spans="1:9" ht="20.25">
      <c r="A28" s="42"/>
      <c r="B28" s="42"/>
      <c r="C28" s="42"/>
      <c r="D28" s="42"/>
      <c r="E28" s="42"/>
      <c r="F28" s="42"/>
      <c r="G28" s="42"/>
      <c r="H28" s="42"/>
      <c r="I28" s="42"/>
    </row>
    <row r="29" spans="1:9" ht="20.25">
      <c r="A29" s="42"/>
      <c r="B29" s="42"/>
      <c r="C29" s="42"/>
      <c r="D29" s="42"/>
      <c r="E29" s="42"/>
      <c r="F29" s="42"/>
      <c r="G29" s="42"/>
      <c r="H29" s="42"/>
      <c r="I29" s="42"/>
    </row>
    <row r="30" spans="1:9" ht="20.25">
      <c r="A30" s="42"/>
      <c r="B30" s="42"/>
      <c r="C30" s="42"/>
      <c r="D30" s="42"/>
      <c r="E30" s="42"/>
      <c r="F30" s="42"/>
      <c r="G30" s="42"/>
      <c r="H30" s="42"/>
      <c r="I30" s="42"/>
    </row>
    <row r="31" spans="1:9" ht="20.25">
      <c r="A31" s="42"/>
      <c r="B31" s="42"/>
      <c r="C31" s="42"/>
      <c r="D31" s="42"/>
      <c r="E31" s="42"/>
      <c r="F31" s="42"/>
      <c r="G31" s="42"/>
      <c r="H31" s="42"/>
      <c r="I31" s="42"/>
    </row>
    <row r="32" spans="1:9" ht="20.25">
      <c r="A32" s="42"/>
      <c r="B32" s="42"/>
      <c r="C32" s="42"/>
      <c r="D32" s="42"/>
      <c r="E32" s="42"/>
      <c r="F32" s="42"/>
      <c r="G32" s="42"/>
      <c r="H32" s="42"/>
      <c r="I32" s="42"/>
    </row>
    <row r="33" spans="1:9" ht="20.25">
      <c r="A33" s="42"/>
      <c r="B33" s="42"/>
      <c r="C33" s="42"/>
      <c r="D33" s="42"/>
      <c r="E33" s="42"/>
      <c r="F33" s="42"/>
      <c r="G33" s="42"/>
      <c r="H33" s="42"/>
      <c r="I33" s="42"/>
    </row>
    <row r="34" spans="1:9" ht="20.25">
      <c r="A34" s="42"/>
      <c r="B34" s="42"/>
      <c r="C34" s="42"/>
      <c r="D34" s="42"/>
      <c r="E34" s="42"/>
      <c r="F34" s="42"/>
      <c r="G34" s="42"/>
      <c r="H34" s="42"/>
      <c r="I34" s="42"/>
    </row>
    <row r="35" spans="1:9" ht="2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ht="20.25">
      <c r="A36" s="42"/>
      <c r="B36" s="42"/>
      <c r="C36" s="42"/>
      <c r="D36" s="42"/>
      <c r="E36" s="42"/>
      <c r="F36" s="42"/>
      <c r="G36" s="42"/>
      <c r="H36" s="42"/>
      <c r="I36" s="42"/>
    </row>
    <row r="37" spans="1:9" ht="20.25">
      <c r="A37" s="42"/>
      <c r="B37" s="42"/>
      <c r="C37" s="42"/>
      <c r="D37" s="42"/>
      <c r="E37" s="42"/>
      <c r="F37" s="42"/>
      <c r="G37" s="42"/>
      <c r="H37" s="42"/>
      <c r="I37" s="42"/>
    </row>
    <row r="38" spans="1:9" ht="20.25">
      <c r="A38" s="42"/>
      <c r="B38" s="42"/>
      <c r="C38" s="42"/>
      <c r="D38" s="42"/>
      <c r="E38" s="42"/>
      <c r="F38" s="42"/>
      <c r="G38" s="42"/>
      <c r="H38" s="42"/>
      <c r="I38" s="42"/>
    </row>
    <row r="39" spans="1:9" ht="20.25">
      <c r="A39" s="42"/>
      <c r="B39" s="42"/>
      <c r="C39" s="42"/>
      <c r="D39" s="42"/>
      <c r="E39" s="42"/>
      <c r="F39" s="42"/>
      <c r="G39" s="42"/>
      <c r="H39" s="42"/>
      <c r="I39" s="42"/>
    </row>
    <row r="40" spans="1:9" ht="20.25">
      <c r="A40" s="42"/>
      <c r="B40" s="42"/>
      <c r="C40" s="42"/>
      <c r="D40" s="42"/>
      <c r="E40" s="42"/>
      <c r="F40" s="42"/>
      <c r="G40" s="42"/>
      <c r="H40" s="42"/>
      <c r="I40" s="42"/>
    </row>
    <row r="41" spans="1:9" ht="20.25">
      <c r="A41" s="42"/>
      <c r="B41" s="42"/>
      <c r="C41" s="42"/>
      <c r="D41" s="42"/>
      <c r="E41" s="42"/>
      <c r="F41" s="42"/>
      <c r="G41" s="42"/>
      <c r="H41" s="42"/>
      <c r="I41" s="42"/>
    </row>
    <row r="42" spans="1:9" ht="20.25">
      <c r="A42" s="42"/>
      <c r="B42" s="42"/>
      <c r="C42" s="42"/>
      <c r="D42" s="42"/>
      <c r="E42" s="42"/>
      <c r="F42" s="42"/>
      <c r="G42" s="42"/>
      <c r="H42" s="42"/>
      <c r="I42" s="42"/>
    </row>
    <row r="43" spans="1:9" ht="20.25">
      <c r="A43" s="42"/>
      <c r="B43" s="42"/>
      <c r="C43" s="42"/>
      <c r="D43" s="42"/>
      <c r="E43" s="42"/>
      <c r="F43" s="42"/>
      <c r="G43" s="42"/>
      <c r="H43" s="42"/>
      <c r="I43" s="42"/>
    </row>
    <row r="44" spans="1:9" ht="20.25">
      <c r="A44" s="42"/>
      <c r="B44" s="42"/>
      <c r="C44" s="42"/>
      <c r="D44" s="42"/>
      <c r="E44" s="42"/>
      <c r="F44" s="42"/>
      <c r="G44" s="42"/>
      <c r="H44" s="42"/>
      <c r="I44" s="42"/>
    </row>
    <row r="45" spans="1:9" ht="20.25">
      <c r="A45" s="42"/>
      <c r="B45" s="42"/>
      <c r="C45" s="42"/>
      <c r="D45" s="42"/>
      <c r="E45" s="42"/>
      <c r="F45" s="42"/>
      <c r="G45" s="42"/>
      <c r="H45" s="42"/>
      <c r="I45" s="42"/>
    </row>
    <row r="46" spans="1:9" ht="20.25">
      <c r="A46" s="42"/>
      <c r="B46" s="42"/>
      <c r="C46" s="42"/>
      <c r="D46" s="42"/>
      <c r="E46" s="42"/>
      <c r="F46" s="42"/>
      <c r="G46" s="42"/>
      <c r="H46" s="42"/>
      <c r="I46" s="42"/>
    </row>
    <row r="47" spans="1:9" ht="20.25">
      <c r="A47" s="42"/>
      <c r="B47" s="42"/>
      <c r="C47" s="42"/>
      <c r="D47" s="42"/>
      <c r="E47" s="42"/>
      <c r="F47" s="42"/>
      <c r="G47" s="42"/>
      <c r="H47" s="42"/>
      <c r="I47" s="42"/>
    </row>
    <row r="48" spans="1:9" ht="20.25">
      <c r="A48" s="42"/>
      <c r="B48" s="42"/>
      <c r="C48" s="42"/>
      <c r="D48" s="42"/>
      <c r="E48" s="42"/>
      <c r="F48" s="42"/>
      <c r="G48" s="42"/>
      <c r="H48" s="42"/>
      <c r="I48" s="42"/>
    </row>
    <row r="49" spans="1:9" ht="20.25">
      <c r="A49" s="42"/>
      <c r="B49" s="42"/>
      <c r="C49" s="42"/>
      <c r="D49" s="42"/>
      <c r="E49" s="42"/>
      <c r="F49" s="42"/>
      <c r="G49" s="42"/>
      <c r="H49" s="42"/>
      <c r="I49" s="42"/>
    </row>
    <row r="50" spans="1:9" ht="20.25">
      <c r="A50" s="42"/>
      <c r="B50" s="42"/>
      <c r="C50" s="42"/>
      <c r="D50" s="42"/>
      <c r="E50" s="42"/>
      <c r="F50" s="42"/>
      <c r="G50" s="42"/>
      <c r="H50" s="42"/>
      <c r="I50" s="42"/>
    </row>
    <row r="51" spans="1:9" ht="20.25">
      <c r="A51" s="42"/>
      <c r="B51" s="42"/>
      <c r="C51" s="42"/>
      <c r="D51" s="42"/>
      <c r="E51" s="42"/>
      <c r="F51" s="42"/>
      <c r="G51" s="42"/>
      <c r="H51" s="42"/>
      <c r="I51" s="42"/>
    </row>
    <row r="52" spans="1:9" ht="20.25">
      <c r="A52" s="42"/>
      <c r="B52" s="42"/>
      <c r="C52" s="42"/>
      <c r="D52" s="42"/>
      <c r="E52" s="42"/>
      <c r="F52" s="42"/>
      <c r="G52" s="42"/>
      <c r="H52" s="42"/>
      <c r="I52" s="42"/>
    </row>
    <row r="53" spans="1:9" ht="20.25">
      <c r="A53" s="42"/>
      <c r="B53" s="42"/>
      <c r="C53" s="42"/>
      <c r="D53" s="42"/>
      <c r="E53" s="42"/>
      <c r="F53" s="42"/>
      <c r="G53" s="42"/>
      <c r="H53" s="42"/>
      <c r="I53" s="42"/>
    </row>
    <row r="54" spans="1:9" ht="20.25">
      <c r="A54" s="42"/>
      <c r="B54" s="42"/>
      <c r="C54" s="42"/>
      <c r="D54" s="42"/>
      <c r="E54" s="42"/>
      <c r="F54" s="42"/>
      <c r="G54" s="42"/>
      <c r="H54" s="42"/>
      <c r="I54" s="42"/>
    </row>
    <row r="55" spans="1:9" ht="20.25">
      <c r="A55" s="42"/>
      <c r="B55" s="42"/>
      <c r="C55" s="42"/>
      <c r="D55" s="42"/>
      <c r="E55" s="42"/>
      <c r="F55" s="42"/>
      <c r="G55" s="42"/>
      <c r="H55" s="42"/>
      <c r="I55" s="42"/>
    </row>
    <row r="56" spans="1:9" ht="20.25">
      <c r="A56" s="42"/>
      <c r="B56" s="42"/>
      <c r="C56" s="42"/>
      <c r="D56" s="42"/>
      <c r="E56" s="42"/>
      <c r="F56" s="42"/>
      <c r="G56" s="42"/>
      <c r="H56" s="42"/>
      <c r="I56" s="42"/>
    </row>
    <row r="57" spans="1:9" ht="20.25">
      <c r="A57" s="42"/>
      <c r="B57" s="42"/>
      <c r="C57" s="42"/>
      <c r="D57" s="42"/>
      <c r="E57" s="42"/>
      <c r="F57" s="42"/>
      <c r="G57" s="42"/>
      <c r="H57" s="42"/>
      <c r="I57" s="42"/>
    </row>
    <row r="58" spans="1:9" ht="20.25">
      <c r="A58" s="42"/>
      <c r="B58" s="42"/>
      <c r="C58" s="42"/>
      <c r="D58" s="42"/>
      <c r="E58" s="42"/>
      <c r="F58" s="42"/>
      <c r="G58" s="42"/>
      <c r="H58" s="42"/>
      <c r="I58" s="42"/>
    </row>
    <row r="59" spans="1:9" ht="20.25">
      <c r="A59" s="42"/>
      <c r="B59" s="42"/>
      <c r="C59" s="42"/>
      <c r="D59" s="42"/>
      <c r="E59" s="42"/>
      <c r="F59" s="42"/>
      <c r="G59" s="42"/>
      <c r="H59" s="42"/>
      <c r="I59" s="42"/>
    </row>
    <row r="60" spans="1:9" ht="20.25">
      <c r="A60" s="42"/>
      <c r="B60" s="42"/>
      <c r="C60" s="42"/>
      <c r="D60" s="42"/>
      <c r="E60" s="42"/>
      <c r="F60" s="42"/>
      <c r="G60" s="42"/>
      <c r="H60" s="42"/>
      <c r="I60" s="42"/>
    </row>
    <row r="61" spans="1:9" ht="20.2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20.2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20.25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20.25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20.25">
      <c r="A65" s="42"/>
      <c r="B65" s="42"/>
      <c r="C65" s="42"/>
      <c r="D65" s="42"/>
      <c r="E65" s="42"/>
      <c r="F65" s="42"/>
      <c r="G65" s="42"/>
      <c r="H65" s="42"/>
      <c r="I65" s="42"/>
    </row>
  </sheetData>
  <mergeCells count="3">
    <mergeCell ref="A1:G1"/>
    <mergeCell ref="B2:G2"/>
    <mergeCell ref="A3:G3"/>
  </mergeCells>
  <printOptions horizontalCentered="1"/>
  <pageMargins left="0.91" right="0.4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BreakPreview" topLeftCell="A61" zoomScaleSheetLayoutView="100" workbookViewId="0">
      <selection activeCell="C73" sqref="C73"/>
    </sheetView>
  </sheetViews>
  <sheetFormatPr defaultRowHeight="12.75"/>
  <cols>
    <col min="1" max="1" width="6.28515625" style="69" customWidth="1"/>
    <col min="2" max="2" width="10.7109375" style="69" customWidth="1"/>
    <col min="3" max="3" width="34.140625" style="69" customWidth="1"/>
    <col min="4" max="6" width="0.140625" style="69" hidden="1" customWidth="1"/>
    <col min="7" max="7" width="11.42578125" style="69" hidden="1" customWidth="1"/>
    <col min="8" max="8" width="9.7109375" style="69" hidden="1" customWidth="1"/>
    <col min="9" max="9" width="8.5703125" style="69" hidden="1" customWidth="1"/>
    <col min="10" max="10" width="0.140625" style="69" hidden="1" customWidth="1"/>
    <col min="11" max="11" width="8.5703125" style="69" hidden="1" customWidth="1"/>
    <col min="12" max="13" width="0.140625" style="69" hidden="1" customWidth="1"/>
    <col min="14" max="14" width="8.140625" style="69" hidden="1" customWidth="1"/>
    <col min="15" max="15" width="4.42578125" style="69" hidden="1" customWidth="1"/>
    <col min="16" max="16" width="16.7109375" style="69" customWidth="1"/>
    <col min="17" max="17" width="14.7109375" style="69" customWidth="1"/>
    <col min="18" max="18" width="14" style="69" customWidth="1"/>
    <col min="19" max="19" width="23" style="69" customWidth="1"/>
    <col min="20" max="20" width="24.85546875" style="69" customWidth="1"/>
    <col min="21" max="16384" width="9.140625" style="69"/>
  </cols>
  <sheetData>
    <row r="1" spans="1:20" ht="46.5" customHeight="1">
      <c r="B1" s="193" t="s">
        <v>155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29.25" customHeight="1">
      <c r="C2" s="199" t="s">
        <v>207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5" t="s">
        <v>143</v>
      </c>
      <c r="T2" s="195"/>
    </row>
    <row r="3" spans="1:20" ht="55.5" customHeight="1">
      <c r="A3" s="96"/>
      <c r="B3" s="95" t="s">
        <v>1</v>
      </c>
      <c r="C3" s="94" t="s">
        <v>2</v>
      </c>
      <c r="D3" s="196" t="s">
        <v>123</v>
      </c>
      <c r="E3" s="196"/>
      <c r="F3" s="197"/>
      <c r="G3" s="198" t="s">
        <v>122</v>
      </c>
      <c r="H3" s="196"/>
      <c r="I3" s="197"/>
      <c r="J3" s="198" t="s">
        <v>121</v>
      </c>
      <c r="K3" s="196"/>
      <c r="L3" s="197"/>
      <c r="M3" s="198" t="s">
        <v>120</v>
      </c>
      <c r="N3" s="196"/>
      <c r="O3" s="197"/>
      <c r="P3" s="93" t="s">
        <v>6</v>
      </c>
      <c r="Q3" s="93" t="s">
        <v>7</v>
      </c>
      <c r="R3" s="93" t="s">
        <v>8</v>
      </c>
      <c r="S3" s="103" t="s">
        <v>12</v>
      </c>
      <c r="T3" s="103" t="s">
        <v>13</v>
      </c>
    </row>
    <row r="4" spans="1:20" ht="14.25" customHeight="1">
      <c r="B4" s="105" t="s">
        <v>14</v>
      </c>
      <c r="C4" s="106">
        <v>1</v>
      </c>
      <c r="D4" s="107"/>
      <c r="E4" s="108"/>
      <c r="F4" s="108"/>
      <c r="G4" s="107"/>
      <c r="H4" s="108"/>
      <c r="I4" s="108"/>
      <c r="J4" s="107"/>
      <c r="K4" s="108"/>
      <c r="L4" s="108"/>
      <c r="M4" s="107"/>
      <c r="N4" s="108"/>
      <c r="O4" s="108"/>
      <c r="P4" s="107">
        <v>2</v>
      </c>
      <c r="Q4" s="108">
        <v>3</v>
      </c>
      <c r="R4" s="108">
        <v>4</v>
      </c>
      <c r="S4" s="109">
        <v>5</v>
      </c>
      <c r="T4" s="110">
        <v>6</v>
      </c>
    </row>
    <row r="5" spans="1:20" ht="25.5" customHeight="1">
      <c r="B5" s="76">
        <v>1</v>
      </c>
      <c r="C5" s="85" t="s">
        <v>15</v>
      </c>
      <c r="D5" s="73">
        <f>'[2]budget2017-18(District)'!G3988</f>
        <v>0</v>
      </c>
      <c r="E5" s="73">
        <f>'[2]budget2017-18(District)'!J3988</f>
        <v>0</v>
      </c>
      <c r="F5" s="73">
        <f>'[2]budget2017-18(District)'!M3988</f>
        <v>0</v>
      </c>
      <c r="G5" s="73">
        <f>'[2]State Budget 2018-19(P)'!F1589/100</f>
        <v>199.99980000000002</v>
      </c>
      <c r="H5" s="73">
        <f>'[2]State Budget 2018-19(P)'!I1589/100</f>
        <v>72.365600000000001</v>
      </c>
      <c r="I5" s="73">
        <f>'[2]State Budget 2018-19(P)'!L32/100</f>
        <v>51.500599999999991</v>
      </c>
      <c r="J5" s="73">
        <f>'[2]CSS Budget 2019-20(P)'!G414/100</f>
        <v>191.5463</v>
      </c>
      <c r="K5" s="73">
        <f>'[2]CSS Budget 2019-20(P)'!N414/100</f>
        <v>120.1459</v>
      </c>
      <c r="L5" s="73">
        <f>'[2]CSS Budget 2019-20(P)'!U414/100</f>
        <v>110.75020000000001</v>
      </c>
      <c r="M5" s="73"/>
      <c r="N5" s="73"/>
      <c r="O5" s="73"/>
      <c r="P5" s="118">
        <v>561.00479999999993</v>
      </c>
      <c r="Q5" s="118">
        <v>386.45870000000002</v>
      </c>
      <c r="R5" s="118">
        <v>372.42049999999995</v>
      </c>
      <c r="S5" s="104">
        <v>68.886879399249352</v>
      </c>
      <c r="T5" s="104">
        <v>96.367477300937963</v>
      </c>
    </row>
    <row r="6" spans="1:20" ht="25.5" customHeight="1">
      <c r="B6" s="77">
        <v>2</v>
      </c>
      <c r="C6" s="83" t="s">
        <v>16</v>
      </c>
      <c r="D6" s="73">
        <f>'[2]budget2017-18(District)'!G3989</f>
        <v>0</v>
      </c>
      <c r="E6" s="73">
        <f>'[2]budget2017-18(District)'!J3989</f>
        <v>0</v>
      </c>
      <c r="F6" s="73">
        <f>'[2]budget2017-18(District)'!M3989</f>
        <v>0</v>
      </c>
      <c r="G6" s="73">
        <f>'[2]State Budget 2018-19(P)'!F1590/100</f>
        <v>283.85059999999999</v>
      </c>
      <c r="H6" s="73">
        <f>'[2]State Budget 2018-19(P)'!I1590/100</f>
        <v>104.97399999999999</v>
      </c>
      <c r="I6" s="73">
        <f>'[2]State Budget 2018-19(P)'!L1590/100</f>
        <v>94.234200000000001</v>
      </c>
      <c r="J6" s="73" t="e">
        <f>'[2]CSS Budget 2019-20(P)'!#REF!/100</f>
        <v>#REF!</v>
      </c>
      <c r="K6" s="73" t="e">
        <f>'[2]CSS Budget 2019-20(P)'!#REF!/100</f>
        <v>#REF!</v>
      </c>
      <c r="L6" s="73" t="e">
        <f>'[2]CSS Budget 2019-20(P)'!#REF!/100</f>
        <v>#REF!</v>
      </c>
      <c r="M6" s="73"/>
      <c r="N6" s="73"/>
      <c r="O6" s="73"/>
      <c r="P6" s="118">
        <v>251.7901</v>
      </c>
      <c r="Q6" s="118">
        <v>233.69589999999999</v>
      </c>
      <c r="R6" s="118">
        <v>230.88260000000002</v>
      </c>
      <c r="S6" s="104">
        <v>92.813776236635192</v>
      </c>
      <c r="T6" s="104">
        <v>98.796170578944697</v>
      </c>
    </row>
    <row r="7" spans="1:20" ht="25.5" customHeight="1">
      <c r="B7" s="76">
        <v>3</v>
      </c>
      <c r="C7" s="82" t="s">
        <v>17</v>
      </c>
      <c r="D7" s="73">
        <f>'[2]budget2017-18(District)'!G3990</f>
        <v>0</v>
      </c>
      <c r="E7" s="73">
        <f>'[2]budget2017-18(District)'!J3990</f>
        <v>0</v>
      </c>
      <c r="F7" s="73">
        <f>'[2]budget2017-18(District)'!M3990</f>
        <v>0</v>
      </c>
      <c r="G7" s="73">
        <f>'[2]State Budget 2018-19(P)'!F1591/100</f>
        <v>267.28989999999993</v>
      </c>
      <c r="H7" s="73">
        <f>'[2]State Budget 2018-19(P)'!I1591/100</f>
        <v>12.0097</v>
      </c>
      <c r="I7" s="73">
        <f>'[2]State Budget 2018-19(P)'!L1591/100</f>
        <v>8.1824999999999992</v>
      </c>
      <c r="J7" s="73" t="e">
        <f>'[2]CSS Budget 2019-20(P)'!#REF!/100</f>
        <v>#REF!</v>
      </c>
      <c r="K7" s="73" t="e">
        <f>'[2]CSS Budget 2019-20(P)'!#REF!/100</f>
        <v>#REF!</v>
      </c>
      <c r="L7" s="73" t="e">
        <f>'[2]CSS Budget 2019-20(P)'!#REF!/100</f>
        <v>#REF!</v>
      </c>
      <c r="M7" s="73"/>
      <c r="N7" s="73"/>
      <c r="O7" s="73"/>
      <c r="P7" s="118">
        <v>269.7530999999999</v>
      </c>
      <c r="Q7" s="118">
        <v>266.43200000000002</v>
      </c>
      <c r="R7" s="118">
        <v>264.36350000000004</v>
      </c>
      <c r="S7" s="104">
        <v>98.768837132919003</v>
      </c>
      <c r="T7" s="104">
        <v>99.223629293778544</v>
      </c>
    </row>
    <row r="8" spans="1:20" ht="25.5" customHeight="1">
      <c r="B8" s="77">
        <v>4</v>
      </c>
      <c r="C8" s="83" t="s">
        <v>18</v>
      </c>
      <c r="D8" s="73">
        <f>'[2]budget2017-18(District)'!G3991</f>
        <v>0</v>
      </c>
      <c r="E8" s="73">
        <f>'[2]budget2017-18(District)'!J3991</f>
        <v>0</v>
      </c>
      <c r="F8" s="73">
        <f>'[2]budget2017-18(District)'!M3991</f>
        <v>0</v>
      </c>
      <c r="G8" s="73">
        <f>'[2]State Budget 2018-19(P)'!F1592/100</f>
        <v>334.56399999999996</v>
      </c>
      <c r="H8" s="73">
        <f>'[2]State Budget 2018-19(P)'!I1592/100</f>
        <v>118.2025</v>
      </c>
      <c r="I8" s="73">
        <f>'[2]State Budget 2018-19(P)'!L1592/100</f>
        <v>72.563699999999997</v>
      </c>
      <c r="J8" s="73">
        <f>'[2]CSS Budget 2019-20(P)'!G415/100</f>
        <v>83.65900000000002</v>
      </c>
      <c r="K8" s="73">
        <f>'[2]CSS Budget 2019-20(P)'!N415/100</f>
        <v>0</v>
      </c>
      <c r="L8" s="73">
        <f>'[2]CSS Budget 2019-20(P)'!U415/100</f>
        <v>0</v>
      </c>
      <c r="M8" s="73"/>
      <c r="N8" s="73"/>
      <c r="O8" s="73"/>
      <c r="P8" s="118">
        <v>457.5849</v>
      </c>
      <c r="Q8" s="118">
        <v>371.01730000000003</v>
      </c>
      <c r="R8" s="118">
        <v>363.08540000000011</v>
      </c>
      <c r="S8" s="104">
        <v>81.081630971651393</v>
      </c>
      <c r="T8" s="104">
        <v>97.862121254184117</v>
      </c>
    </row>
    <row r="9" spans="1:20" ht="25.5" customHeight="1">
      <c r="B9" s="76">
        <v>5</v>
      </c>
      <c r="C9" s="81" t="s">
        <v>90</v>
      </c>
      <c r="D9" s="73">
        <f>'[2]budget2017-18(District)'!G3992</f>
        <v>0</v>
      </c>
      <c r="E9" s="73">
        <f>'[2]budget2017-18(District)'!J3992</f>
        <v>0</v>
      </c>
      <c r="F9" s="73">
        <f>'[2]budget2017-18(District)'!M3992</f>
        <v>0</v>
      </c>
      <c r="G9" s="73">
        <f>'[2]State Budget 2018-19(P)'!F1593/100</f>
        <v>0.99099999999999999</v>
      </c>
      <c r="H9" s="73">
        <f>'[2]State Budget 2018-19(P)'!I1593/100</f>
        <v>0.48950000000000005</v>
      </c>
      <c r="I9" s="73">
        <f>'[2]State Budget 2018-19(P)'!L1593/100</f>
        <v>0.15990000000000001</v>
      </c>
      <c r="J9" s="73">
        <f>'[2]CSS Budget 2019-20(P)'!G416/100</f>
        <v>18</v>
      </c>
      <c r="K9" s="73">
        <f>'[2]CSS Budget 2019-20(P)'!N416/100</f>
        <v>0</v>
      </c>
      <c r="L9" s="73">
        <f>'[2]CSS Budget 2019-20(P)'!U416/100</f>
        <v>0</v>
      </c>
      <c r="M9" s="73">
        <f>'[2]budget2018-19EAP(Scheme)'!O14/100</f>
        <v>189.16740000000001</v>
      </c>
      <c r="N9" s="73">
        <f>'[2]budget2018-19EAP(Scheme)'!R14/100</f>
        <v>35.255099999999999</v>
      </c>
      <c r="O9" s="73">
        <f>'[2]budget2018-19EAP(Scheme)'!AD14/100</f>
        <v>36.876099999999994</v>
      </c>
      <c r="P9" s="118">
        <v>187.52089999999998</v>
      </c>
      <c r="Q9" s="118">
        <v>185.48328999999998</v>
      </c>
      <c r="R9" s="118">
        <v>174.63359999999997</v>
      </c>
      <c r="S9" s="104">
        <v>98.913395786816295</v>
      </c>
      <c r="T9" s="104">
        <v>94.150583591653998</v>
      </c>
    </row>
    <row r="10" spans="1:20" ht="25.5" customHeight="1">
      <c r="B10" s="77">
        <v>6</v>
      </c>
      <c r="C10" s="83" t="s">
        <v>20</v>
      </c>
      <c r="D10" s="73">
        <f>'[2]budget2017-18(District)'!G3993</f>
        <v>0</v>
      </c>
      <c r="E10" s="73">
        <f>'[2]budget2017-18(District)'!J3993</f>
        <v>0</v>
      </c>
      <c r="F10" s="73">
        <f>'[2]budget2017-18(District)'!M3993</f>
        <v>0</v>
      </c>
      <c r="G10" s="73">
        <f>'[2]State Budget 2018-19(P)'!F1594/100</f>
        <v>302.31740000000002</v>
      </c>
      <c r="H10" s="73">
        <f>'[2]State Budget 2018-19(P)'!I1594/100</f>
        <v>237.1943</v>
      </c>
      <c r="I10" s="73">
        <f>'[2]State Budget 2018-19(P)'!L1594/100</f>
        <v>85.163599999999988</v>
      </c>
      <c r="J10" s="73">
        <f>'[2]CSS Budget 2019-20(P)'!G417/100</f>
        <v>24.196900000000007</v>
      </c>
      <c r="K10" s="73">
        <f>'[2]CSS Budget 2019-20(P)'!N417/100</f>
        <v>3.1475</v>
      </c>
      <c r="L10" s="73">
        <f>'[2]CSS Budget 2019-20(P)'!U417/100</f>
        <v>0.2545</v>
      </c>
      <c r="M10" s="73"/>
      <c r="N10" s="73"/>
      <c r="O10" s="73"/>
      <c r="P10" s="118">
        <v>311.03660000000002</v>
      </c>
      <c r="Q10" s="118">
        <v>281.21510000000001</v>
      </c>
      <c r="R10" s="118">
        <v>247.39107999999993</v>
      </c>
      <c r="S10" s="104">
        <v>90.412221584212276</v>
      </c>
      <c r="T10" s="104">
        <v>87.972189260107271</v>
      </c>
    </row>
    <row r="11" spans="1:20" ht="25.5" customHeight="1">
      <c r="B11" s="76">
        <v>7</v>
      </c>
      <c r="C11" s="81" t="s">
        <v>149</v>
      </c>
      <c r="D11" s="73">
        <f>'[2]budget2017-18(District)'!G3994</f>
        <v>0</v>
      </c>
      <c r="E11" s="73">
        <f>'[2]budget2017-18(District)'!J3994</f>
        <v>0</v>
      </c>
      <c r="F11" s="73">
        <f>'[2]budget2017-18(District)'!M3994</f>
        <v>0</v>
      </c>
      <c r="G11" s="73">
        <f>'[2]State Budget 2018-19(P)'!F1595/100</f>
        <v>69.110799999999998</v>
      </c>
      <c r="H11" s="73">
        <f>'[2]State Budget 2018-19(P)'!I1595/100</f>
        <v>9.5574999999999992</v>
      </c>
      <c r="I11" s="73">
        <f>'[2]State Budget 2018-19(P)'!L1595/100</f>
        <v>7.0579999999999998</v>
      </c>
      <c r="J11" s="73">
        <f>'[2]CSS Budget 2019-20(P)'!G418/100</f>
        <v>6</v>
      </c>
      <c r="K11" s="73">
        <f>'[2]CSS Budget 2019-20(P)'!N418/100</f>
        <v>2.6</v>
      </c>
      <c r="L11" s="73">
        <f>'[2]CSS Budget 2019-20(P)'!U418/100</f>
        <v>0</v>
      </c>
      <c r="M11" s="73"/>
      <c r="N11" s="73"/>
      <c r="O11" s="73"/>
      <c r="P11" s="118">
        <v>89.889500000000012</v>
      </c>
      <c r="Q11" s="118">
        <v>75.852699999999999</v>
      </c>
      <c r="R11" s="118">
        <v>73.471600000000009</v>
      </c>
      <c r="S11" s="104">
        <v>84.384383048075691</v>
      </c>
      <c r="T11" s="104">
        <v>96.860889592591974</v>
      </c>
    </row>
    <row r="12" spans="1:20" ht="25.5" customHeight="1">
      <c r="B12" s="77">
        <v>8</v>
      </c>
      <c r="C12" s="83" t="s">
        <v>21</v>
      </c>
      <c r="D12" s="73">
        <f>'[2]budget2017-18(District)'!G3995</f>
        <v>0</v>
      </c>
      <c r="E12" s="73">
        <f>'[2]budget2017-18(District)'!J3995</f>
        <v>0</v>
      </c>
      <c r="F12" s="73">
        <f>'[2]budget2017-18(District)'!M3995</f>
        <v>0</v>
      </c>
      <c r="G12" s="73">
        <f>'[2]State Budget 2018-19(P)'!F1596/100</f>
        <v>24.520699999999998</v>
      </c>
      <c r="H12" s="73">
        <f>'[2]State Budget 2018-19(P)'!I1596/100</f>
        <v>7.2345000000000006</v>
      </c>
      <c r="I12" s="73">
        <f>'[2]State Budget 2018-19(P)'!L1596/100</f>
        <v>5.2427999999999999</v>
      </c>
      <c r="J12" s="73">
        <f>'[2]CSS Budget 2019-20(P)'!G419/100</f>
        <v>9.8179999999999996</v>
      </c>
      <c r="K12" s="73">
        <f>'[2]CSS Budget 2019-20(P)'!N419/100</f>
        <v>0.20850000000000002</v>
      </c>
      <c r="L12" s="73">
        <f>'[2]CSS Budget 2019-20(P)'!U419/100</f>
        <v>4.5000000000000005E-3</v>
      </c>
      <c r="M12" s="73"/>
      <c r="N12" s="73"/>
      <c r="O12" s="73"/>
      <c r="P12" s="118">
        <v>55.764499999999998</v>
      </c>
      <c r="Q12" s="118">
        <v>34.866200000000006</v>
      </c>
      <c r="R12" s="118">
        <v>31.652700000000003</v>
      </c>
      <c r="S12" s="104">
        <v>62.52400720888739</v>
      </c>
      <c r="T12" s="104">
        <v>90.783337444287</v>
      </c>
    </row>
    <row r="13" spans="1:20" ht="25.5" customHeight="1">
      <c r="B13" s="76">
        <v>9</v>
      </c>
      <c r="C13" s="83" t="s">
        <v>22</v>
      </c>
      <c r="D13" s="73">
        <f>'[2]budget2017-18(District)'!G3996</f>
        <v>0</v>
      </c>
      <c r="E13" s="73">
        <f>'[2]budget2017-18(District)'!J3996</f>
        <v>0</v>
      </c>
      <c r="F13" s="73">
        <f>'[2]budget2017-18(District)'!M3996</f>
        <v>0</v>
      </c>
      <c r="G13" s="73">
        <f>'[2]State Budget 2018-19(P)'!F1597/100</f>
        <v>929.69589999999994</v>
      </c>
      <c r="H13" s="73">
        <f>'[2]State Budget 2018-19(P)'!I1597/100</f>
        <v>285.87700000000001</v>
      </c>
      <c r="I13" s="73">
        <f>'[2]State Budget 2018-19(P)'!L1597/100</f>
        <v>165.36239999999998</v>
      </c>
      <c r="J13" s="73">
        <f>'[2]CSS Budget 2019-20(P)'!G420/100</f>
        <v>96.63069999999999</v>
      </c>
      <c r="K13" s="73">
        <f>'[2]CSS Budget 2019-20(P)'!N420/100</f>
        <v>25.5702</v>
      </c>
      <c r="L13" s="73">
        <f>'[2]CSS Budget 2019-20(P)'!U420/100</f>
        <v>7.3250999999999999</v>
      </c>
      <c r="M13" s="73">
        <f>'[2]budget2018-19EAP(Scheme)'!O16/100</f>
        <v>110.00020000000001</v>
      </c>
      <c r="N13" s="73">
        <f>'[2]budget2018-19EAP(Scheme)'!R16/100</f>
        <v>0</v>
      </c>
      <c r="O13" s="73">
        <f>'[2]budget2018-19EAP(Scheme)'!AD16/100</f>
        <v>50</v>
      </c>
      <c r="P13" s="118">
        <v>1409.8349000000001</v>
      </c>
      <c r="Q13" s="118">
        <v>1265.3502000000001</v>
      </c>
      <c r="R13" s="118">
        <v>1167.8837000000001</v>
      </c>
      <c r="S13" s="104">
        <v>89.75165815514994</v>
      </c>
      <c r="T13" s="104">
        <v>92.297270747655475</v>
      </c>
    </row>
    <row r="14" spans="1:20" ht="25.5" customHeight="1">
      <c r="B14" s="77">
        <v>10</v>
      </c>
      <c r="C14" s="82" t="s">
        <v>119</v>
      </c>
      <c r="D14" s="73">
        <f>'[2]budget2017-18(District)'!G3997</f>
        <v>0</v>
      </c>
      <c r="E14" s="73">
        <f>'[2]budget2017-18(District)'!J3997</f>
        <v>0</v>
      </c>
      <c r="F14" s="73">
        <f>'[2]budget2017-18(District)'!M3997</f>
        <v>0</v>
      </c>
      <c r="G14" s="73">
        <f>'[2]State Budget 2018-19(P)'!F1598/100</f>
        <v>227.99140000000003</v>
      </c>
      <c r="H14" s="73">
        <f>'[2]State Budget 2018-19(P)'!I1598/100</f>
        <v>29.366599999999998</v>
      </c>
      <c r="I14" s="73">
        <f>'[2]State Budget 2018-19(P)'!L1598/100</f>
        <v>18.724699999999999</v>
      </c>
      <c r="J14" s="73">
        <f>'[2]CSS Budget 2019-20(P)'!G421/100</f>
        <v>6.5001999999999995</v>
      </c>
      <c r="K14" s="73">
        <f>'[2]CSS Budget 2019-20(P)'!N421/100</f>
        <v>1</v>
      </c>
      <c r="L14" s="73">
        <f>'[2]CSS Budget 2019-20(P)'!U421/100</f>
        <v>0</v>
      </c>
      <c r="M14" s="73"/>
      <c r="N14" s="73"/>
      <c r="O14" s="73"/>
      <c r="P14" s="118">
        <v>681.59860000000003</v>
      </c>
      <c r="Q14" s="118">
        <v>559.73419999999999</v>
      </c>
      <c r="R14" s="118">
        <v>558.21429999999998</v>
      </c>
      <c r="S14" s="104">
        <v>82.120796609617443</v>
      </c>
      <c r="T14" s="104">
        <v>99.728460401383373</v>
      </c>
    </row>
    <row r="15" spans="1:20" ht="25.5" customHeight="1">
      <c r="B15" s="76">
        <v>11</v>
      </c>
      <c r="C15" s="83" t="s">
        <v>24</v>
      </c>
      <c r="D15" s="73">
        <f>'[2]budget2017-18(District)'!G3998</f>
        <v>0</v>
      </c>
      <c r="E15" s="73">
        <f>'[2]budget2017-18(District)'!J3998</f>
        <v>0</v>
      </c>
      <c r="F15" s="73">
        <f>'[2]budget2017-18(District)'!M3998</f>
        <v>0</v>
      </c>
      <c r="G15" s="73">
        <f>'[2]State Budget 2018-19(P)'!F1599/100</f>
        <v>177.32669999999999</v>
      </c>
      <c r="H15" s="73">
        <f>'[2]State Budget 2018-19(P)'!I1599/100</f>
        <v>20.052</v>
      </c>
      <c r="I15" s="73">
        <f>'[2]State Budget 2018-19(P)'!L1599/100</f>
        <v>14.279000000000002</v>
      </c>
      <c r="J15" s="73" t="e">
        <f>'[2]CSS Budget 2019-20(P)'!#REF!/100</f>
        <v>#REF!</v>
      </c>
      <c r="K15" s="73" t="e">
        <f>'[2]CSS Budget 2019-20(P)'!#REF!/100</f>
        <v>#REF!</v>
      </c>
      <c r="L15" s="73" t="e">
        <f>'[2]CSS Budget 2019-20(P)'!#REF!/100</f>
        <v>#REF!</v>
      </c>
      <c r="M15" s="73"/>
      <c r="N15" s="73"/>
      <c r="O15" s="73"/>
      <c r="P15" s="118">
        <v>200.4059</v>
      </c>
      <c r="Q15" s="118">
        <v>106.03050000000002</v>
      </c>
      <c r="R15" s="118">
        <v>97.732900000000015</v>
      </c>
      <c r="S15" s="104">
        <v>52.907873470791031</v>
      </c>
      <c r="T15" s="104">
        <v>92.174327198306145</v>
      </c>
    </row>
    <row r="16" spans="1:20" ht="25.5" customHeight="1">
      <c r="B16" s="77">
        <v>12</v>
      </c>
      <c r="C16" s="83" t="s">
        <v>25</v>
      </c>
      <c r="D16" s="73">
        <f>'[2]budget2017-18(District)'!G3999</f>
        <v>0</v>
      </c>
      <c r="E16" s="73">
        <f>'[2]budget2017-18(District)'!J3999</f>
        <v>0</v>
      </c>
      <c r="F16" s="73">
        <f>'[2]budget2017-18(District)'!M3999</f>
        <v>0</v>
      </c>
      <c r="G16" s="73">
        <f>'[2]State Budget 2018-19(P)'!F1600/100</f>
        <v>805.48009999999999</v>
      </c>
      <c r="H16" s="73">
        <f>'[2]State Budget 2018-19(P)'!I1600/100</f>
        <v>235.18940000000003</v>
      </c>
      <c r="I16" s="73">
        <f>'[2]State Budget 2018-19(P)'!L1600/100</f>
        <v>125.619</v>
      </c>
      <c r="J16" s="73">
        <f>'[2]CSS Budget 2019-20(P)'!G422/100</f>
        <v>1454.2804999999998</v>
      </c>
      <c r="K16" s="73">
        <f>'[2]CSS Budget 2019-20(P)'!N422/100</f>
        <v>895.35720000000003</v>
      </c>
      <c r="L16" s="73">
        <f>'[2]CSS Budget 2019-20(P)'!U422/100</f>
        <v>397.96690000000001</v>
      </c>
      <c r="M16" s="73">
        <f>'[2]budget2018-19EAP(Scheme)'!O20/100</f>
        <v>73.069999999999993</v>
      </c>
      <c r="N16" s="73">
        <f>'[2]budget2018-19EAP(Scheme)'!R20/100</f>
        <v>0</v>
      </c>
      <c r="O16" s="73">
        <f>'[2]budget2018-19EAP(Scheme)'!AD20/100</f>
        <v>0</v>
      </c>
      <c r="P16" s="118">
        <v>3407.7820999999999</v>
      </c>
      <c r="Q16" s="118">
        <v>2642.8823000000002</v>
      </c>
      <c r="R16" s="118">
        <v>1910.9758000000002</v>
      </c>
      <c r="S16" s="104">
        <v>77.554321915124802</v>
      </c>
      <c r="T16" s="104">
        <v>72.306504152682095</v>
      </c>
    </row>
    <row r="17" spans="2:20" ht="25.5" customHeight="1">
      <c r="B17" s="76">
        <v>13</v>
      </c>
      <c r="C17" s="81" t="s">
        <v>118</v>
      </c>
      <c r="D17" s="73">
        <f>'[2]budget2017-18(District)'!G4000</f>
        <v>0</v>
      </c>
      <c r="E17" s="73">
        <f>'[2]budget2017-18(District)'!J4000</f>
        <v>0</v>
      </c>
      <c r="F17" s="73">
        <f>'[2]budget2017-18(District)'!M4000</f>
        <v>0</v>
      </c>
      <c r="G17" s="73">
        <f>'[2]State Budget 2018-19(P)'!F1601/100</f>
        <v>78.852900000000005</v>
      </c>
      <c r="H17" s="73">
        <f>'[2]State Budget 2018-19(P)'!I1601/100</f>
        <v>37.995399999999997</v>
      </c>
      <c r="I17" s="73">
        <f>'[2]State Budget 2018-19(P)'!L1601/100</f>
        <v>27.4971</v>
      </c>
      <c r="J17" s="73">
        <f>'[2]CSS Budget 2019-20(P)'!G423/100</f>
        <v>15</v>
      </c>
      <c r="K17" s="73">
        <f>'[2]CSS Budget 2019-20(P)'!N423/100</f>
        <v>8.7550000000000008</v>
      </c>
      <c r="L17" s="73">
        <f>'[2]CSS Budget 2019-20(P)'!U423/100</f>
        <v>8.3699999999999992</v>
      </c>
      <c r="M17" s="73"/>
      <c r="N17" s="73"/>
      <c r="O17" s="73"/>
      <c r="P17" s="118">
        <v>125.533</v>
      </c>
      <c r="Q17" s="118">
        <v>95.296700000000001</v>
      </c>
      <c r="R17" s="118">
        <v>77.608999999999995</v>
      </c>
      <c r="S17" s="104">
        <v>75.913664136123572</v>
      </c>
      <c r="T17" s="104">
        <v>81.439336304405074</v>
      </c>
    </row>
    <row r="18" spans="2:20" ht="25.5" customHeight="1">
      <c r="B18" s="77">
        <v>14</v>
      </c>
      <c r="C18" s="80" t="s">
        <v>27</v>
      </c>
      <c r="D18" s="73">
        <f>'[2]budget2017-18(District)'!G4001</f>
        <v>0</v>
      </c>
      <c r="E18" s="73">
        <f>'[2]budget2017-18(District)'!J4001</f>
        <v>0</v>
      </c>
      <c r="F18" s="73">
        <f>'[2]budget2017-18(District)'!M4001</f>
        <v>0</v>
      </c>
      <c r="G18" s="73">
        <f>'[2]State Budget 2018-19(P)'!F1602/100</f>
        <v>110.78790000000001</v>
      </c>
      <c r="H18" s="73">
        <f>'[2]State Budget 2018-19(P)'!I1602/100</f>
        <v>54.145200000000003</v>
      </c>
      <c r="I18" s="73">
        <f>'[2]State Budget 2018-19(P)'!L1602/100</f>
        <v>19.584900000000001</v>
      </c>
      <c r="J18" s="73" t="e">
        <f>'[2]CSS Budget 2019-20(P)'!#REF!/100</f>
        <v>#REF!</v>
      </c>
      <c r="K18" s="73" t="e">
        <f>'[2]CSS Budget 2019-20(P)'!#REF!/100</f>
        <v>#REF!</v>
      </c>
      <c r="L18" s="73" t="e">
        <f>'[2]CSS Budget 2019-20(P)'!#REF!/100</f>
        <v>#REF!</v>
      </c>
      <c r="M18" s="73"/>
      <c r="N18" s="73"/>
      <c r="O18" s="73"/>
      <c r="P18" s="118">
        <v>84.057000000000002</v>
      </c>
      <c r="Q18" s="118">
        <v>75.870750000000001</v>
      </c>
      <c r="R18" s="118">
        <v>70.66</v>
      </c>
      <c r="S18" s="104">
        <v>90.261072843427669</v>
      </c>
      <c r="T18" s="104">
        <v>93.132070000626058</v>
      </c>
    </row>
    <row r="19" spans="2:20" ht="25.5" customHeight="1">
      <c r="B19" s="76">
        <v>15</v>
      </c>
      <c r="C19" s="80" t="s">
        <v>28</v>
      </c>
      <c r="D19" s="73">
        <f>'[2]budget2017-18(District)'!G4002</f>
        <v>0</v>
      </c>
      <c r="E19" s="73">
        <f>'[2]budget2017-18(District)'!J4002</f>
        <v>0</v>
      </c>
      <c r="F19" s="73">
        <f>'[2]budget2017-18(District)'!M4002</f>
        <v>0</v>
      </c>
      <c r="G19" s="73">
        <f>'[2]State Budget 2018-19(P)'!F1603/100</f>
        <v>1133.8699000000001</v>
      </c>
      <c r="H19" s="73">
        <f>'[2]State Budget 2018-19(P)'!I1603/100</f>
        <v>337.39709999999997</v>
      </c>
      <c r="I19" s="73">
        <f>'[2]State Budget 2018-19(P)'!L1603/100</f>
        <v>194.03989999999999</v>
      </c>
      <c r="J19" s="73">
        <f>'[2]CSS Budget 2019-20(P)'!G424/100</f>
        <v>25.000500000000002</v>
      </c>
      <c r="K19" s="73">
        <f>'[2]CSS Budget 2019-20(P)'!N424/100</f>
        <v>0</v>
      </c>
      <c r="L19" s="73">
        <f>'[2]CSS Budget 2019-20(P)'!U424/100</f>
        <v>0</v>
      </c>
      <c r="M19" s="73"/>
      <c r="N19" s="73"/>
      <c r="O19" s="73"/>
      <c r="P19" s="118">
        <v>1211.4577999999999</v>
      </c>
      <c r="Q19" s="118">
        <v>729.66299240000001</v>
      </c>
      <c r="R19" s="118">
        <v>639.12850000000003</v>
      </c>
      <c r="S19" s="104">
        <v>60.230161743974911</v>
      </c>
      <c r="T19" s="104">
        <v>87.592286666175184</v>
      </c>
    </row>
    <row r="20" spans="2:20" ht="25.5" customHeight="1">
      <c r="B20" s="77">
        <v>16</v>
      </c>
      <c r="C20" s="81" t="s">
        <v>117</v>
      </c>
      <c r="D20" s="73">
        <f>'[2]budget2017-18(District)'!G4003</f>
        <v>0</v>
      </c>
      <c r="E20" s="73">
        <f>'[2]budget2017-18(District)'!J4003</f>
        <v>0</v>
      </c>
      <c r="F20" s="73">
        <f>'[2]budget2017-18(District)'!M4003</f>
        <v>0</v>
      </c>
      <c r="G20" s="73">
        <f>'[2]State Budget 2018-19(P)'!F1604/100</f>
        <v>69.061299999999989</v>
      </c>
      <c r="H20" s="73">
        <f>'[2]State Budget 2018-19(P)'!I1604/100</f>
        <v>22.479899999999997</v>
      </c>
      <c r="I20" s="73">
        <f>'[2]State Budget 2018-19(P)'!L1604/100</f>
        <v>12.7478</v>
      </c>
      <c r="J20" s="73">
        <f>'[2]CSS Budget 2019-20(P)'!G425/100</f>
        <v>66.529499999999999</v>
      </c>
      <c r="K20" s="73">
        <f>'[2]CSS Budget 2019-20(P)'!N425/100</f>
        <v>0.26190000000000002</v>
      </c>
      <c r="L20" s="73">
        <f>'[2]CSS Budget 2019-20(P)'!U425/100</f>
        <v>8.8300000000000003E-2</v>
      </c>
      <c r="M20" s="73"/>
      <c r="N20" s="73"/>
      <c r="O20" s="73"/>
      <c r="P20" s="118">
        <v>187.54559999999998</v>
      </c>
      <c r="Q20" s="118">
        <v>88.097499999999997</v>
      </c>
      <c r="R20" s="118">
        <v>80.628900000000002</v>
      </c>
      <c r="S20" s="104">
        <v>46.973909278596778</v>
      </c>
      <c r="T20" s="104">
        <v>91.522347399188405</v>
      </c>
    </row>
    <row r="21" spans="2:20" ht="25.5" customHeight="1">
      <c r="B21" s="76">
        <v>17</v>
      </c>
      <c r="C21" s="83" t="s">
        <v>30</v>
      </c>
      <c r="D21" s="73">
        <f>'[2]budget2017-18(District)'!G4004</f>
        <v>0</v>
      </c>
      <c r="E21" s="73">
        <f>'[2]budget2017-18(District)'!J4004</f>
        <v>0</v>
      </c>
      <c r="F21" s="73">
        <f>'[2]budget2017-18(District)'!M4004</f>
        <v>0</v>
      </c>
      <c r="G21" s="73">
        <f>'[2]State Budget 2018-19(P)'!F1605/100</f>
        <v>189.29040000000001</v>
      </c>
      <c r="H21" s="73">
        <f>'[2]State Budget 2018-19(P)'!I1605/100</f>
        <v>7.6</v>
      </c>
      <c r="I21" s="73">
        <f>'[2]State Budget 2018-19(P)'!L1605/100</f>
        <v>6</v>
      </c>
      <c r="J21" s="73" t="e">
        <f>'[2]CSS Budget 2019-20(P)'!#REF!/100</f>
        <v>#REF!</v>
      </c>
      <c r="K21" s="73" t="e">
        <f>'[2]CSS Budget 2019-20(P)'!#REF!/100</f>
        <v>#REF!</v>
      </c>
      <c r="L21" s="73" t="e">
        <f>'[2]CSS Budget 2019-20(P)'!#REF!/100</f>
        <v>#REF!</v>
      </c>
      <c r="M21" s="73">
        <f>'[2]budget2018-19EAP(Scheme)'!O31/100</f>
        <v>195.9</v>
      </c>
      <c r="N21" s="73">
        <f>'[2]budget2018-19EAP(Scheme)'!R31/100</f>
        <v>7.1523000000000003</v>
      </c>
      <c r="O21" s="73">
        <f>'[2]budget2018-19EAP(Scheme)'!AD31/100</f>
        <v>7.1523000000000003</v>
      </c>
      <c r="P21" s="118">
        <v>292.41650000000004</v>
      </c>
      <c r="Q21" s="118">
        <v>140.9847</v>
      </c>
      <c r="R21" s="118">
        <v>140.9847</v>
      </c>
      <c r="S21" s="104">
        <v>48.21366099382216</v>
      </c>
      <c r="T21" s="104">
        <v>100</v>
      </c>
    </row>
    <row r="22" spans="2:20" ht="25.5" customHeight="1">
      <c r="B22" s="77">
        <v>18</v>
      </c>
      <c r="C22" s="87" t="s">
        <v>31</v>
      </c>
      <c r="D22" s="73">
        <f>'[2]budget2017-18(District)'!G4005</f>
        <v>0</v>
      </c>
      <c r="E22" s="73">
        <f>'[2]budget2017-18(District)'!J4005</f>
        <v>0</v>
      </c>
      <c r="F22" s="73">
        <f>'[2]budget2017-18(District)'!M4005</f>
        <v>0</v>
      </c>
      <c r="G22" s="73">
        <f>'[2]State Budget 2018-19(P)'!F1606/100</f>
        <v>14.0717</v>
      </c>
      <c r="H22" s="73">
        <f>'[2]State Budget 2018-19(P)'!I1606/100</f>
        <v>2.6266000000000003</v>
      </c>
      <c r="I22" s="73">
        <f>'[2]State Budget 2018-19(P)'!L1606/100</f>
        <v>2.6266000000000003</v>
      </c>
      <c r="J22" s="73" t="e">
        <f>'[2]CSS Budget 2019-20(P)'!#REF!/100</f>
        <v>#REF!</v>
      </c>
      <c r="K22" s="73" t="e">
        <f>'[2]CSS Budget 2019-20(P)'!#REF!/100</f>
        <v>#REF!</v>
      </c>
      <c r="L22" s="73" t="e">
        <f>'[2]CSS Budget 2019-20(P)'!#REF!/100</f>
        <v>#REF!</v>
      </c>
      <c r="M22" s="73"/>
      <c r="N22" s="73"/>
      <c r="O22" s="73"/>
      <c r="P22" s="118">
        <v>17.582899999999999</v>
      </c>
      <c r="Q22" s="118">
        <v>13.812199</v>
      </c>
      <c r="R22" s="118">
        <v>13.812200000000001</v>
      </c>
      <c r="S22" s="104">
        <v>78.554726467192566</v>
      </c>
      <c r="T22" s="104">
        <v>100.00000723997677</v>
      </c>
    </row>
    <row r="23" spans="2:20" ht="25.5" customHeight="1">
      <c r="B23" s="76">
        <v>19</v>
      </c>
      <c r="C23" s="80" t="s">
        <v>32</v>
      </c>
      <c r="D23" s="73">
        <f>'[2]budget2017-18(District)'!G4006</f>
        <v>0</v>
      </c>
      <c r="E23" s="73">
        <f>'[2]budget2017-18(District)'!J4006</f>
        <v>0</v>
      </c>
      <c r="F23" s="73">
        <f>'[2]budget2017-18(District)'!M4006</f>
        <v>0</v>
      </c>
      <c r="G23" s="73">
        <f>'[2]State Budget 2018-19(P)'!F1607/100</f>
        <v>362.60250000000002</v>
      </c>
      <c r="H23" s="73">
        <f>'[2]State Budget 2018-19(P)'!I1607/100</f>
        <v>73.36330000000001</v>
      </c>
      <c r="I23" s="73">
        <f>'[2]State Budget 2018-19(P)'!L1607/100</f>
        <v>43.096899999999984</v>
      </c>
      <c r="J23" s="73">
        <f>'[2]CSS Budget 2019-20(P)'!G426/100</f>
        <v>10.0001</v>
      </c>
      <c r="K23" s="73">
        <f>'[2]CSS Budget 2019-20(P)'!N426/100</f>
        <v>0.36210000000000003</v>
      </c>
      <c r="L23" s="73">
        <f>'[2]CSS Budget 2019-20(P)'!U426/100</f>
        <v>0.36210000000000003</v>
      </c>
      <c r="M23" s="73"/>
      <c r="N23" s="73"/>
      <c r="O23" s="73"/>
      <c r="P23" s="118">
        <v>382.99639999999988</v>
      </c>
      <c r="Q23" s="118">
        <v>213.26489999999998</v>
      </c>
      <c r="R23" s="118">
        <v>202.24160000000001</v>
      </c>
      <c r="S23" s="104">
        <v>55.68326490797304</v>
      </c>
      <c r="T23" s="104">
        <v>94.831170061271237</v>
      </c>
    </row>
    <row r="24" spans="2:20" ht="25.5" customHeight="1">
      <c r="B24" s="77">
        <v>20</v>
      </c>
      <c r="C24" s="82" t="s">
        <v>33</v>
      </c>
      <c r="D24" s="73">
        <f>'[2]budget2017-18(District)'!G4007</f>
        <v>0</v>
      </c>
      <c r="E24" s="73">
        <f>'[2]budget2017-18(District)'!J4007</f>
        <v>0</v>
      </c>
      <c r="F24" s="73">
        <f>'[2]budget2017-18(District)'!M4007</f>
        <v>0</v>
      </c>
      <c r="G24" s="73">
        <f>'[2]State Budget 2018-19(P)'!F1608/100</f>
        <v>327.52549999999997</v>
      </c>
      <c r="H24" s="73">
        <f>'[2]State Budget 2018-19(P)'!I1608/100</f>
        <v>10.7065</v>
      </c>
      <c r="I24" s="73">
        <f>'[2]State Budget 2018-19(P)'!L1608/100</f>
        <v>6.7560000000000002</v>
      </c>
      <c r="J24" s="73" t="e">
        <f>'[2]CSS Budget 2019-20(P)'!#REF!/100</f>
        <v>#REF!</v>
      </c>
      <c r="K24" s="73" t="e">
        <f>'[2]CSS Budget 2019-20(P)'!#REF!/100</f>
        <v>#REF!</v>
      </c>
      <c r="L24" s="73" t="e">
        <f>'[2]CSS Budget 2019-20(P)'!#REF!/100</f>
        <v>#REF!</v>
      </c>
      <c r="M24" s="73"/>
      <c r="N24" s="73"/>
      <c r="O24" s="73"/>
      <c r="P24" s="118">
        <v>218.01140000000001</v>
      </c>
      <c r="Q24" s="118">
        <v>38.016400000000004</v>
      </c>
      <c r="R24" s="118">
        <v>36.869200000000006</v>
      </c>
      <c r="S24" s="104">
        <v>17.437803711182077</v>
      </c>
      <c r="T24" s="104">
        <v>96.982354983638643</v>
      </c>
    </row>
    <row r="25" spans="2:20" ht="25.5" customHeight="1">
      <c r="B25" s="76">
        <v>21</v>
      </c>
      <c r="C25" s="83" t="s">
        <v>34</v>
      </c>
      <c r="D25" s="73">
        <f>'[2]budget2017-18(District)'!G4008</f>
        <v>0</v>
      </c>
      <c r="E25" s="73">
        <f>'[2]budget2017-18(District)'!J4008</f>
        <v>0</v>
      </c>
      <c r="F25" s="73">
        <f>'[2]budget2017-18(District)'!M4008</f>
        <v>0</v>
      </c>
      <c r="G25" s="73">
        <f>'[2]State Budget 2018-19(P)'!F1609/100</f>
        <v>2015.5564999999999</v>
      </c>
      <c r="H25" s="73">
        <f>'[2]State Budget 2018-19(P)'!I1609/100</f>
        <v>841.7811999999999</v>
      </c>
      <c r="I25" s="73">
        <f>'[2]State Budget 2018-19(P)'!L1609/100</f>
        <v>466.04610000000002</v>
      </c>
      <c r="J25" s="73">
        <f>'[2]CSS Budget 2019-20(P)'!G428/100</f>
        <v>145.0001</v>
      </c>
      <c r="K25" s="73">
        <f>'[2]CSS Budget 2019-20(P)'!N428/100</f>
        <v>30.523499999999999</v>
      </c>
      <c r="L25" s="73">
        <f>'[2]CSS Budget 2019-20(P)'!U428/100</f>
        <v>15.054600000000001</v>
      </c>
      <c r="M25" s="73">
        <f>'[2]budget2018-19EAP(Scheme)'!O34/100</f>
        <v>16.5</v>
      </c>
      <c r="N25" s="73">
        <f>'[2]budget2018-19EAP(Scheme)'!R34/100</f>
        <v>0</v>
      </c>
      <c r="O25" s="73">
        <f>'[2]budget2018-19EAP(Scheme)'!AD34/100</f>
        <v>0</v>
      </c>
      <c r="P25" s="118">
        <v>2890.4271000000003</v>
      </c>
      <c r="Q25" s="118">
        <v>2452.2308000000003</v>
      </c>
      <c r="R25" s="118">
        <v>2196.3883000000001</v>
      </c>
      <c r="S25" s="104">
        <v>84.839738736188849</v>
      </c>
      <c r="T25" s="104">
        <v>89.566948592277683</v>
      </c>
    </row>
    <row r="26" spans="2:20" ht="25.5" customHeight="1">
      <c r="B26" s="77">
        <v>22</v>
      </c>
      <c r="C26" s="82" t="s">
        <v>116</v>
      </c>
      <c r="D26" s="73">
        <f>'[2]budget2017-18(District)'!G4009</f>
        <v>0</v>
      </c>
      <c r="E26" s="73">
        <f>'[2]budget2017-18(District)'!J4009</f>
        <v>0</v>
      </c>
      <c r="F26" s="73">
        <f>'[2]budget2017-18(District)'!M4009</f>
        <v>0</v>
      </c>
      <c r="G26" s="73">
        <f>'[2]State Budget 2018-19(P)'!F1610/100</f>
        <v>278.04630000000003</v>
      </c>
      <c r="H26" s="73">
        <f>'[2]State Budget 2018-19(P)'!I1610/100</f>
        <v>113.56540000000001</v>
      </c>
      <c r="I26" s="73">
        <f>'[2]State Budget 2018-19(P)'!L1610/100</f>
        <v>70.820300000000003</v>
      </c>
      <c r="J26" s="73" t="e">
        <f>'[2]CSS Budget 2019-20(P)'!#REF!/100</f>
        <v>#REF!</v>
      </c>
      <c r="K26" s="73" t="e">
        <f>'[2]CSS Budget 2019-20(P)'!#REF!/100</f>
        <v>#REF!</v>
      </c>
      <c r="L26" s="73" t="e">
        <f>'[2]CSS Budget 2019-20(P)'!#REF!/100</f>
        <v>#REF!</v>
      </c>
      <c r="M26" s="73"/>
      <c r="N26" s="73"/>
      <c r="O26" s="73"/>
      <c r="P26" s="118">
        <v>419.91700000000009</v>
      </c>
      <c r="Q26" s="118">
        <v>139.75520000000003</v>
      </c>
      <c r="R26" s="118">
        <v>134.37700000000001</v>
      </c>
      <c r="S26" s="104">
        <v>33.281624702024445</v>
      </c>
      <c r="T26" s="104">
        <v>96.151699543201246</v>
      </c>
    </row>
    <row r="27" spans="2:20" ht="25.5" customHeight="1">
      <c r="B27" s="76">
        <v>23</v>
      </c>
      <c r="C27" s="80" t="s">
        <v>150</v>
      </c>
      <c r="D27" s="73">
        <f>'[2]budget2017-18(District)'!G4010</f>
        <v>0</v>
      </c>
      <c r="E27" s="73">
        <f>'[2]budget2017-18(District)'!J4010</f>
        <v>0</v>
      </c>
      <c r="F27" s="73">
        <f>'[2]budget2017-18(District)'!M4010</f>
        <v>0</v>
      </c>
      <c r="G27" s="73">
        <f>'[2]State Budget 2018-19(P)'!F1611/100</f>
        <v>24.700199999999999</v>
      </c>
      <c r="H27" s="73">
        <f>'[2]State Budget 2018-19(P)'!I1611/100</f>
        <v>6</v>
      </c>
      <c r="I27" s="73">
        <f>'[2]State Budget 2018-19(P)'!L1611/100</f>
        <v>4.0952999999999999</v>
      </c>
      <c r="J27" s="73">
        <f>'[2]CSS Budget 2019-20(P)'!G429/100</f>
        <v>2</v>
      </c>
      <c r="K27" s="73">
        <f>'[2]CSS Budget 2019-20(P)'!N429/100</f>
        <v>0</v>
      </c>
      <c r="L27" s="73">
        <f>'[2]CSS Budget 2019-20(P)'!U429/100</f>
        <v>0</v>
      </c>
      <c r="M27" s="73"/>
      <c r="N27" s="73"/>
      <c r="O27" s="73"/>
      <c r="P27" s="118">
        <v>42.711399999999998</v>
      </c>
      <c r="Q27" s="118">
        <v>37.978000000000002</v>
      </c>
      <c r="R27" s="118">
        <v>26.431800000000003</v>
      </c>
      <c r="S27" s="104">
        <v>88.917712835449095</v>
      </c>
      <c r="T27" s="104">
        <v>69.597661804202431</v>
      </c>
    </row>
    <row r="28" spans="2:20" ht="25.5" customHeight="1">
      <c r="B28" s="77">
        <v>24</v>
      </c>
      <c r="C28" s="81" t="s">
        <v>147</v>
      </c>
      <c r="D28" s="73">
        <f>'[2]budget2017-18(District)'!G4011</f>
        <v>0</v>
      </c>
      <c r="E28" s="73">
        <f>'[2]budget2017-18(District)'!J4011</f>
        <v>0</v>
      </c>
      <c r="F28" s="73">
        <f>'[2]budget2017-18(District)'!M4011</f>
        <v>0</v>
      </c>
      <c r="G28" s="73">
        <f>'[2]State Budget 2018-19(P)'!F1612/100</f>
        <v>21.17</v>
      </c>
      <c r="H28" s="73">
        <f>'[2]State Budget 2018-19(P)'!I1612/100</f>
        <v>7.4121000000000006</v>
      </c>
      <c r="I28" s="73">
        <f>'[2]State Budget 2018-19(P)'!L1612/100</f>
        <v>1.7101</v>
      </c>
      <c r="J28" s="73" t="e">
        <f>'[2]CSS Budget 2019-20(P)'!#REF!/100</f>
        <v>#REF!</v>
      </c>
      <c r="K28" s="73" t="e">
        <f>'[2]CSS Budget 2019-20(P)'!#REF!/100</f>
        <v>#REF!</v>
      </c>
      <c r="L28" s="73" t="e">
        <f>'[2]CSS Budget 2019-20(P)'!#REF!/100</f>
        <v>#REF!</v>
      </c>
      <c r="M28" s="73"/>
      <c r="N28" s="73"/>
      <c r="O28" s="73"/>
      <c r="P28" s="118">
        <v>36.707000000000001</v>
      </c>
      <c r="Q28" s="118">
        <v>12.265000000000001</v>
      </c>
      <c r="R28" s="118">
        <v>11.374500000000001</v>
      </c>
      <c r="S28" s="104">
        <v>33.413245430026976</v>
      </c>
      <c r="T28" s="104">
        <v>92.739502649816558</v>
      </c>
    </row>
    <row r="29" spans="2:20" ht="25.5" customHeight="1">
      <c r="B29" s="76">
        <v>25</v>
      </c>
      <c r="C29" s="83" t="s">
        <v>37</v>
      </c>
      <c r="D29" s="73">
        <f>'[2]budget2017-18(District)'!G4012</f>
        <v>0</v>
      </c>
      <c r="E29" s="73">
        <f>'[2]budget2017-18(District)'!J4012</f>
        <v>0</v>
      </c>
      <c r="F29" s="73">
        <f>'[2]budget2017-18(District)'!M4012</f>
        <v>0</v>
      </c>
      <c r="G29" s="73">
        <f>'[2]State Budget 2018-19(P)'!F1613/100</f>
        <v>13.898900000000001</v>
      </c>
      <c r="H29" s="73">
        <f>'[2]State Budget 2018-19(P)'!I1613/100</f>
        <v>6.0425000000000004</v>
      </c>
      <c r="I29" s="73">
        <f>'[2]State Budget 2018-19(P)'!L1613/100</f>
        <v>3.2141999999999999</v>
      </c>
      <c r="J29" s="73" t="e">
        <f>'[2]CSS Budget 2019-20(P)'!#REF!/100</f>
        <v>#REF!</v>
      </c>
      <c r="K29" s="73" t="e">
        <f>'[2]CSS Budget 2019-20(P)'!#REF!/100</f>
        <v>#REF!</v>
      </c>
      <c r="L29" s="73" t="e">
        <f>'[2]CSS Budget 2019-20(P)'!#REF!/100</f>
        <v>#REF!</v>
      </c>
      <c r="M29" s="73"/>
      <c r="N29" s="73"/>
      <c r="O29" s="73"/>
      <c r="P29" s="118">
        <v>14.267100000000001</v>
      </c>
      <c r="Q29" s="118">
        <v>10.043100000000001</v>
      </c>
      <c r="R29" s="118">
        <v>8.5219000000000005</v>
      </c>
      <c r="S29" s="104">
        <v>70.393422629686484</v>
      </c>
      <c r="T29" s="104">
        <v>84.853282353058319</v>
      </c>
    </row>
    <row r="30" spans="2:20" ht="25.5" customHeight="1">
      <c r="B30" s="77">
        <v>26</v>
      </c>
      <c r="C30" s="86" t="s">
        <v>115</v>
      </c>
      <c r="D30" s="73">
        <f>'[2]budget2017-18(District)'!G4013</f>
        <v>0</v>
      </c>
      <c r="E30" s="73">
        <f>'[2]budget2017-18(District)'!J4013</f>
        <v>0</v>
      </c>
      <c r="F30" s="73">
        <f>'[2]budget2017-18(District)'!M4013</f>
        <v>0</v>
      </c>
      <c r="G30" s="73">
        <f>'[2]State Budget 2018-19(P)'!F1614/100</f>
        <v>25.825800000000001</v>
      </c>
      <c r="H30" s="73">
        <f>'[2]State Budget 2018-19(P)'!I1614/100</f>
        <v>12.843600000000002</v>
      </c>
      <c r="I30" s="73">
        <f>'[2]State Budget 2018-19(P)'!L1614/100</f>
        <v>7.2061999999999999</v>
      </c>
      <c r="J30" s="73" t="e">
        <f>'[2]CSS Budget 2019-20(P)'!#REF!/100</f>
        <v>#REF!</v>
      </c>
      <c r="K30" s="73" t="e">
        <f>'[2]CSS Budget 2019-20(P)'!#REF!/100</f>
        <v>#REF!</v>
      </c>
      <c r="L30" s="73" t="e">
        <f>'[2]CSS Budget 2019-20(P)'!#REF!/100</f>
        <v>#REF!</v>
      </c>
      <c r="M30" s="73"/>
      <c r="N30" s="73"/>
      <c r="O30" s="73"/>
      <c r="P30" s="118">
        <v>23.714700000000001</v>
      </c>
      <c r="Q30" s="118">
        <v>23.580400000000001</v>
      </c>
      <c r="R30" s="118">
        <v>20.886599999999998</v>
      </c>
      <c r="S30" s="104">
        <v>99.433684592257123</v>
      </c>
      <c r="T30" s="104">
        <v>88.576105579209838</v>
      </c>
    </row>
    <row r="31" spans="2:20" ht="25.5" customHeight="1">
      <c r="B31" s="76">
        <v>27</v>
      </c>
      <c r="C31" s="80" t="s">
        <v>39</v>
      </c>
      <c r="D31" s="73">
        <f>'[2]budget2017-18(District)'!G4016</f>
        <v>0</v>
      </c>
      <c r="E31" s="73">
        <f>'[2]budget2017-18(District)'!J4016</f>
        <v>0</v>
      </c>
      <c r="F31" s="73">
        <f>'[2]budget2017-18(District)'!M4016</f>
        <v>0</v>
      </c>
      <c r="G31" s="73">
        <f>'[2]State Budget 2018-19(P)'!F1615/100</f>
        <v>175.90079999999998</v>
      </c>
      <c r="H31" s="73">
        <f>'[2]State Budget 2018-19(P)'!I1615/100</f>
        <v>29.253100000000003</v>
      </c>
      <c r="I31" s="73">
        <f>'[2]State Budget 2018-19(P)'!L1615/100</f>
        <v>17.5047</v>
      </c>
      <c r="J31" s="73">
        <f>'[2]CSS Budget 2019-20(P)'!G431/100</f>
        <v>5.16E-2</v>
      </c>
      <c r="K31" s="73">
        <f>'[2]CSS Budget 2019-20(P)'!N431/100</f>
        <v>0</v>
      </c>
      <c r="L31" s="73">
        <f>'[2]CSS Budget 2019-20(P)'!U431/100</f>
        <v>0</v>
      </c>
      <c r="M31" s="73">
        <f>'[2]budget2018-19EAP(Scheme)'!O36/100</f>
        <v>119</v>
      </c>
      <c r="N31" s="73">
        <f>'[2]budget2018-19EAP(Scheme)'!R36/100</f>
        <v>0</v>
      </c>
      <c r="O31" s="73">
        <f>'[2]budget2018-19EAP(Scheme)'!AD36/100</f>
        <v>0</v>
      </c>
      <c r="P31" s="118">
        <v>290.18720000000002</v>
      </c>
      <c r="Q31" s="118">
        <v>207.74940000000001</v>
      </c>
      <c r="R31" s="118">
        <v>191.94900000000001</v>
      </c>
      <c r="S31" s="104">
        <v>71.591510583512985</v>
      </c>
      <c r="T31" s="104">
        <v>92.394490670009162</v>
      </c>
    </row>
    <row r="32" spans="2:20" ht="25.5" customHeight="1">
      <c r="B32" s="77">
        <v>28</v>
      </c>
      <c r="C32" s="80" t="s">
        <v>114</v>
      </c>
      <c r="D32" s="73">
        <f>'[2]budget2017-18(District)'!G4017</f>
        <v>0</v>
      </c>
      <c r="E32" s="73">
        <f>'[2]budget2017-18(District)'!J4017</f>
        <v>0</v>
      </c>
      <c r="F32" s="73">
        <f>'[2]budget2017-18(District)'!M4017</f>
        <v>0</v>
      </c>
      <c r="G32" s="73">
        <f>'[2]State Budget 2018-19(P)'!F1616/100</f>
        <v>3030.0328000000004</v>
      </c>
      <c r="H32" s="73">
        <f>'[2]State Budget 2018-19(P)'!I1616/100</f>
        <v>1453.4756999999997</v>
      </c>
      <c r="I32" s="73">
        <f>'[2]State Budget 2018-19(P)'!L1616/100</f>
        <v>1010.4523000000003</v>
      </c>
      <c r="J32" s="73">
        <f>'[2]CSS Budget 2019-20(P)'!G432/100</f>
        <v>166.34900000000002</v>
      </c>
      <c r="K32" s="73">
        <f>'[2]CSS Budget 2019-20(P)'!N432/100</f>
        <v>80.82480000000001</v>
      </c>
      <c r="L32" s="73">
        <f>'[2]CSS Budget 2019-20(P)'!U432/100</f>
        <v>55.823500000000003</v>
      </c>
      <c r="M32" s="73"/>
      <c r="N32" s="73"/>
      <c r="O32" s="73"/>
      <c r="P32" s="118">
        <v>3422.5419999999995</v>
      </c>
      <c r="Q32" s="118">
        <v>3330.9946999999997</v>
      </c>
      <c r="R32" s="118">
        <v>3026.7016999999992</v>
      </c>
      <c r="S32" s="104">
        <v>97.325166499052457</v>
      </c>
      <c r="T32" s="104">
        <v>90.86480083561824</v>
      </c>
    </row>
    <row r="33" spans="2:20" ht="25.5" customHeight="1">
      <c r="B33" s="76">
        <v>29</v>
      </c>
      <c r="C33" s="79" t="s">
        <v>113</v>
      </c>
      <c r="D33" s="73">
        <f>'[2]budget2017-18(District)'!G4018</f>
        <v>0</v>
      </c>
      <c r="E33" s="73">
        <f>'[2]budget2017-18(District)'!J4018</f>
        <v>0</v>
      </c>
      <c r="F33" s="73">
        <f>'[2]budget2017-18(District)'!M4018</f>
        <v>0</v>
      </c>
      <c r="G33" s="73">
        <f>'[2]State Budget 2018-19(P)'!F1617/100</f>
        <v>3900.8628999999996</v>
      </c>
      <c r="H33" s="73">
        <f>'[2]State Budget 2018-19(P)'!I1617/100</f>
        <v>1778.9204</v>
      </c>
      <c r="I33" s="73">
        <f>'[2]State Budget 2018-19(P)'!L1617/100</f>
        <v>1449.7654</v>
      </c>
      <c r="J33" s="73">
        <f>'[2]CSS Budget 2019-20(P)'!G433/100</f>
        <v>1054.7836</v>
      </c>
      <c r="K33" s="73">
        <f>'[2]CSS Budget 2019-20(P)'!N433/100</f>
        <v>410.27429999999998</v>
      </c>
      <c r="L33" s="73">
        <f>'[2]CSS Budget 2019-20(P)'!U433/100</f>
        <v>368.23400000000004</v>
      </c>
      <c r="M33" s="73"/>
      <c r="N33" s="73"/>
      <c r="O33" s="73"/>
      <c r="P33" s="118">
        <v>5406.0792999999994</v>
      </c>
      <c r="Q33" s="118">
        <v>5038.6645000000008</v>
      </c>
      <c r="R33" s="118">
        <v>4558.2513000000008</v>
      </c>
      <c r="S33" s="104">
        <v>93.20367350142277</v>
      </c>
      <c r="T33" s="104">
        <v>90.465465601053623</v>
      </c>
    </row>
    <row r="34" spans="2:20" ht="25.5" customHeight="1">
      <c r="B34" s="77">
        <v>30</v>
      </c>
      <c r="C34" s="80" t="s">
        <v>42</v>
      </c>
      <c r="D34" s="73">
        <f>'[2]budget2017-18(District)'!G4019</f>
        <v>0</v>
      </c>
      <c r="E34" s="73">
        <f>'[2]budget2017-18(District)'!J4019</f>
        <v>0</v>
      </c>
      <c r="F34" s="73">
        <f>'[2]budget2017-18(District)'!M4019</f>
        <v>0</v>
      </c>
      <c r="G34" s="73">
        <f>'[2]State Budget 2018-19(P)'!F1618/100</f>
        <v>528.70570000000009</v>
      </c>
      <c r="H34" s="73">
        <f>'[2]State Budget 2018-19(P)'!I1618/100</f>
        <v>247.67860000000002</v>
      </c>
      <c r="I34" s="73">
        <f>'[2]State Budget 2018-19(P)'!L1618/100</f>
        <v>193.95</v>
      </c>
      <c r="J34" s="73">
        <f>'[2]CSS Budget 2019-20(P)'!G434/100</f>
        <v>87.5</v>
      </c>
      <c r="K34" s="73">
        <f>'[2]CSS Budget 2019-20(P)'!N434/100</f>
        <v>15.851199999999999</v>
      </c>
      <c r="L34" s="73">
        <f>'[2]CSS Budget 2019-20(P)'!U434/100</f>
        <v>13.141399999999999</v>
      </c>
      <c r="M34" s="73"/>
      <c r="N34" s="73"/>
      <c r="O34" s="73"/>
      <c r="P34" s="118">
        <v>666.19870000000003</v>
      </c>
      <c r="Q34" s="118">
        <v>606.70809999999994</v>
      </c>
      <c r="R34" s="118">
        <v>582.07910000000004</v>
      </c>
      <c r="S34" s="104">
        <v>91.070141685956443</v>
      </c>
      <c r="T34" s="104">
        <v>95.940551972192239</v>
      </c>
    </row>
    <row r="35" spans="2:20" ht="25.5" customHeight="1">
      <c r="B35" s="76">
        <v>31</v>
      </c>
      <c r="C35" s="80" t="s">
        <v>43</v>
      </c>
      <c r="D35" s="73">
        <f>'[2]budget2017-18(District)'!G4020</f>
        <v>0</v>
      </c>
      <c r="E35" s="73">
        <f>'[2]budget2017-18(District)'!J4020</f>
        <v>0</v>
      </c>
      <c r="F35" s="73">
        <f>'[2]budget2017-18(District)'!M4020</f>
        <v>0</v>
      </c>
      <c r="G35" s="73">
        <f>'[2]State Budget 2018-19(P)'!F1619/100</f>
        <v>45.817399999999999</v>
      </c>
      <c r="H35" s="73">
        <f>'[2]State Budget 2018-19(P)'!I1619/100</f>
        <v>10.2194</v>
      </c>
      <c r="I35" s="73">
        <f>'[2]State Budget 2018-19(P)'!L1619/100</f>
        <v>7.2991999999999999</v>
      </c>
      <c r="J35" s="73" t="e">
        <f>'[2]CSS Budget 2019-20(P)'!#REF!/100</f>
        <v>#REF!</v>
      </c>
      <c r="K35" s="73" t="e">
        <f>'[2]CSS Budget 2019-20(P)'!#REF!/100</f>
        <v>#REF!</v>
      </c>
      <c r="L35" s="73" t="e">
        <f>'[2]CSS Budget 2019-20(P)'!#REF!/100</f>
        <v>#REF!</v>
      </c>
      <c r="M35" s="73"/>
      <c r="N35" s="73"/>
      <c r="O35" s="73"/>
      <c r="P35" s="118">
        <v>43.459700000000005</v>
      </c>
      <c r="Q35" s="118">
        <v>40.626000000000005</v>
      </c>
      <c r="R35" s="118">
        <v>37.604599999999998</v>
      </c>
      <c r="S35" s="104">
        <v>93.479706486699172</v>
      </c>
      <c r="T35" s="104">
        <v>92.56289075961206</v>
      </c>
    </row>
    <row r="36" spans="2:20" ht="25.5" customHeight="1">
      <c r="B36" s="77">
        <v>32</v>
      </c>
      <c r="C36" s="81" t="s">
        <v>112</v>
      </c>
      <c r="D36" s="73">
        <f>'[2]budget2017-18(District)'!G4021</f>
        <v>0</v>
      </c>
      <c r="E36" s="73">
        <f>'[2]budget2017-18(District)'!J4021</f>
        <v>0</v>
      </c>
      <c r="F36" s="73">
        <f>'[2]budget2017-18(District)'!M4021</f>
        <v>0</v>
      </c>
      <c r="G36" s="73">
        <f>'[2]State Budget 2018-19(P)'!F1620/100</f>
        <v>2.9701999999999997</v>
      </c>
      <c r="H36" s="73">
        <f>'[2]State Budget 2018-19(P)'!I1620/100</f>
        <v>0.64</v>
      </c>
      <c r="I36" s="73">
        <f>'[2]State Budget 2018-19(P)'!L1620/100</f>
        <v>0.1298</v>
      </c>
      <c r="J36" s="73" t="e">
        <f>'[2]CSS Budget 2019-20(P)'!#REF!/100</f>
        <v>#REF!</v>
      </c>
      <c r="K36" s="73" t="e">
        <f>'[2]CSS Budget 2019-20(P)'!#REF!/100</f>
        <v>#REF!</v>
      </c>
      <c r="L36" s="73" t="e">
        <f>'[2]CSS Budget 2019-20(P)'!#REF!/100</f>
        <v>#REF!</v>
      </c>
      <c r="M36" s="73"/>
      <c r="N36" s="73"/>
      <c r="O36" s="73"/>
      <c r="P36" s="118">
        <v>1.0171999999999999</v>
      </c>
      <c r="Q36" s="118">
        <v>0.63249999999999995</v>
      </c>
      <c r="R36" s="118">
        <v>0.41259999999999997</v>
      </c>
      <c r="S36" s="104">
        <v>62.180495477782152</v>
      </c>
      <c r="T36" s="104">
        <v>65.233201581027672</v>
      </c>
    </row>
    <row r="37" spans="2:20" ht="25.5" customHeight="1">
      <c r="B37" s="76">
        <v>33</v>
      </c>
      <c r="C37" s="83" t="s">
        <v>111</v>
      </c>
      <c r="D37" s="73">
        <f>'[2]budget2017-18(District)'!G4022</f>
        <v>0</v>
      </c>
      <c r="E37" s="73">
        <f>'[2]budget2017-18(District)'!J4022</f>
        <v>0</v>
      </c>
      <c r="F37" s="73">
        <f>'[2]budget2017-18(District)'!M4022</f>
        <v>0</v>
      </c>
      <c r="G37" s="73">
        <f>'[2]State Budget 2018-19(P)'!F1621/100</f>
        <v>239.91419999999999</v>
      </c>
      <c r="H37" s="73">
        <f>'[2]State Budget 2018-19(P)'!I1621/100</f>
        <v>100.39489999999999</v>
      </c>
      <c r="I37" s="73">
        <f>'[2]State Budget 2018-19(P)'!L1621/100</f>
        <v>73.668999999999997</v>
      </c>
      <c r="J37" s="73">
        <f>'[2]CSS Budget 2019-20(P)'!G435/100</f>
        <v>19.320899999999998</v>
      </c>
      <c r="K37" s="73">
        <f>'[2]CSS Budget 2019-20(P)'!N435/100</f>
        <v>0</v>
      </c>
      <c r="L37" s="73">
        <f>'[2]CSS Budget 2019-20(P)'!U435/100</f>
        <v>0</v>
      </c>
      <c r="M37" s="73" t="e">
        <f>'[2]budget2018-19EAP(Scheme)'!#REF!</f>
        <v>#REF!</v>
      </c>
      <c r="N37" s="73" t="e">
        <f>'[2]budget2018-19EAP(Scheme)'!#REF!</f>
        <v>#REF!</v>
      </c>
      <c r="O37" s="73" t="e">
        <f>'[2]budget2018-19EAP(Scheme)'!#REF!</f>
        <v>#REF!</v>
      </c>
      <c r="P37" s="118">
        <v>224.84520000000001</v>
      </c>
      <c r="Q37" s="118">
        <v>213.09709999999998</v>
      </c>
      <c r="R37" s="118">
        <v>179.27769999999998</v>
      </c>
      <c r="S37" s="104">
        <v>94.775027441101685</v>
      </c>
      <c r="T37" s="104">
        <v>84.129582242085888</v>
      </c>
    </row>
    <row r="38" spans="2:20" ht="25.5" customHeight="1">
      <c r="B38" s="77">
        <v>34</v>
      </c>
      <c r="C38" s="78" t="s">
        <v>47</v>
      </c>
      <c r="D38" s="73">
        <f>'[2]budget2017-18(District)'!G4023</f>
        <v>0</v>
      </c>
      <c r="E38" s="73">
        <f>'[2]budget2017-18(District)'!J4023</f>
        <v>0</v>
      </c>
      <c r="F38" s="73">
        <f>'[2]budget2017-18(District)'!M4023</f>
        <v>0</v>
      </c>
      <c r="G38" s="73">
        <f>'[2]State Budget 2018-19(P)'!F1622/100</f>
        <v>80.558099999999996</v>
      </c>
      <c r="H38" s="73">
        <f>'[2]State Budget 2018-19(P)'!I1622/100</f>
        <v>12.488399999999999</v>
      </c>
      <c r="I38" s="73">
        <f>'[2]State Budget 2018-19(P)'!L1622/100</f>
        <v>6.9082999999999997</v>
      </c>
      <c r="J38" s="73">
        <f>'[2]CSS Budget 2019-20(P)'!G436/100</f>
        <v>13.279000000000002</v>
      </c>
      <c r="K38" s="73">
        <f>'[2]CSS Budget 2019-20(P)'!N436/100</f>
        <v>9.6999999999999989E-2</v>
      </c>
      <c r="L38" s="73">
        <f>'[2]CSS Budget 2019-20(P)'!U436/100</f>
        <v>6.1200000000000004E-2</v>
      </c>
      <c r="M38" s="73"/>
      <c r="N38" s="73"/>
      <c r="O38" s="73"/>
      <c r="P38" s="118">
        <v>172.53822000000002</v>
      </c>
      <c r="Q38" s="118">
        <v>130.37049999999999</v>
      </c>
      <c r="R38" s="118">
        <v>124.21299999999999</v>
      </c>
      <c r="S38" s="104">
        <v>75.560359901707557</v>
      </c>
      <c r="T38" s="104">
        <v>95.276922309878387</v>
      </c>
    </row>
    <row r="39" spans="2:20" ht="25.5" customHeight="1">
      <c r="B39" s="76">
        <v>35</v>
      </c>
      <c r="C39" s="83" t="s">
        <v>46</v>
      </c>
      <c r="D39" s="73">
        <f>'[2]budget2017-18(District)'!G4024</f>
        <v>0</v>
      </c>
      <c r="E39" s="73">
        <f>'[2]budget2017-18(District)'!J4024</f>
        <v>0</v>
      </c>
      <c r="F39" s="73">
        <f>'[2]budget2017-18(District)'!M4024</f>
        <v>0</v>
      </c>
      <c r="G39" s="73">
        <f>'[2]State Budget 2018-19(P)'!F1623/100</f>
        <v>110.90710000000003</v>
      </c>
      <c r="H39" s="73">
        <f>'[2]State Budget 2018-19(P)'!I1623/100</f>
        <v>12.6204</v>
      </c>
      <c r="I39" s="73">
        <f>'[2]State Budget 2018-19(P)'!L1623/100</f>
        <v>7.2732000000000001</v>
      </c>
      <c r="J39" s="73">
        <f>'[2]CSS Budget 2019-20(P)'!G437/100</f>
        <v>40</v>
      </c>
      <c r="K39" s="73">
        <f>'[2]CSS Budget 2019-20(P)'!N437/100</f>
        <v>0</v>
      </c>
      <c r="L39" s="73">
        <f>'[2]CSS Budget 2019-20(P)'!U437/100</f>
        <v>0</v>
      </c>
      <c r="M39" s="73"/>
      <c r="N39" s="73"/>
      <c r="O39" s="73"/>
      <c r="P39" s="118">
        <v>118.5774</v>
      </c>
      <c r="Q39" s="118">
        <v>86.651215999999991</v>
      </c>
      <c r="R39" s="118">
        <v>56.895540000000004</v>
      </c>
      <c r="S39" s="104">
        <v>73.0756585993621</v>
      </c>
      <c r="T39" s="104">
        <v>65.660405735102444</v>
      </c>
    </row>
    <row r="40" spans="2:20" ht="25.5" customHeight="1">
      <c r="B40" s="77">
        <v>36</v>
      </c>
      <c r="C40" s="83" t="s">
        <v>98</v>
      </c>
      <c r="D40" s="73">
        <f>'[2]budget2017-18(District)'!G4025</f>
        <v>0</v>
      </c>
      <c r="E40" s="73">
        <f>'[2]budget2017-18(District)'!J4025</f>
        <v>0</v>
      </c>
      <c r="F40" s="73">
        <f>'[2]budget2017-18(District)'!M4025</f>
        <v>0</v>
      </c>
      <c r="G40" s="73">
        <f>'[2]State Budget 2018-19(P)'!F1624/100</f>
        <v>58.613700000000009</v>
      </c>
      <c r="H40" s="73">
        <f>'[2]State Budget 2018-19(P)'!I1624/100</f>
        <v>40.713500000000003</v>
      </c>
      <c r="I40" s="73">
        <f>'[2]State Budget 2018-19(P)'!L1624/100</f>
        <v>4.5571000000000002</v>
      </c>
      <c r="J40" s="73">
        <f>'[2]CSS Budget 2019-20(P)'!G438/100</f>
        <v>5.2024999999999997</v>
      </c>
      <c r="K40" s="73">
        <f>'[2]CSS Budget 2019-20(P)'!N438/100</f>
        <v>0.20250000000000001</v>
      </c>
      <c r="L40" s="73">
        <f>'[2]CSS Budget 2019-20(P)'!U438/100</f>
        <v>0</v>
      </c>
      <c r="M40" s="73"/>
      <c r="N40" s="73"/>
      <c r="O40" s="73"/>
      <c r="P40" s="118">
        <v>53.012999999999998</v>
      </c>
      <c r="Q40" s="118">
        <v>28.334299999999995</v>
      </c>
      <c r="R40" s="118">
        <v>18.4956</v>
      </c>
      <c r="S40" s="104">
        <v>53.447833550261251</v>
      </c>
      <c r="T40" s="104">
        <v>65.276361159442814</v>
      </c>
    </row>
    <row r="41" spans="2:20" ht="48" customHeight="1">
      <c r="B41" s="76">
        <v>37</v>
      </c>
      <c r="C41" s="81" t="s">
        <v>145</v>
      </c>
      <c r="D41" s="73">
        <f>'[2]budget2017-18(District)'!G4026</f>
        <v>0</v>
      </c>
      <c r="E41" s="73">
        <f>'[2]budget2017-18(District)'!J4026</f>
        <v>0</v>
      </c>
      <c r="F41" s="73">
        <f>'[2]budget2017-18(District)'!M4026</f>
        <v>0</v>
      </c>
      <c r="G41" s="73">
        <f>'[2]State Budget 2018-19(P)'!F1625/100</f>
        <v>1160.9942999999998</v>
      </c>
      <c r="H41" s="73">
        <f>'[2]State Budget 2018-19(P)'!I1625/100</f>
        <v>1057.9962</v>
      </c>
      <c r="I41" s="73">
        <f>'[2]State Budget 2018-19(P)'!L1625/100</f>
        <v>452.90899999999993</v>
      </c>
      <c r="J41" s="73">
        <f>'[2]CSS Budget 2019-20(P)'!G439/100</f>
        <v>563.19439999999997</v>
      </c>
      <c r="K41" s="73">
        <f>'[2]CSS Budget 2019-20(P)'!N439/100</f>
        <v>452.11469999999991</v>
      </c>
      <c r="L41" s="73">
        <f>'[2]CSS Budget 2019-20(P)'!U439/100</f>
        <v>329.67239999999998</v>
      </c>
      <c r="M41" s="73">
        <f>'[2]budget2018-19EAP(Scheme)'!O38/100</f>
        <v>60</v>
      </c>
      <c r="N41" s="73">
        <f>'[2]budget2018-19EAP(Scheme)'!R38/100</f>
        <v>9.5</v>
      </c>
      <c r="O41" s="73">
        <f>'[2]budget2018-19EAP(Scheme)'!AD38/100</f>
        <v>9.5</v>
      </c>
      <c r="P41" s="118">
        <v>2745.9414000000002</v>
      </c>
      <c r="Q41" s="118">
        <v>2351.6628999999994</v>
      </c>
      <c r="R41" s="118">
        <v>1984.1436000000001</v>
      </c>
      <c r="S41" s="104">
        <v>85.641408807922829</v>
      </c>
      <c r="T41" s="104">
        <v>84.371939532660093</v>
      </c>
    </row>
    <row r="42" spans="2:20" ht="25.5" customHeight="1">
      <c r="B42" s="77">
        <v>38</v>
      </c>
      <c r="C42" s="83" t="s">
        <v>110</v>
      </c>
      <c r="D42" s="73">
        <f>'[2]budget2017-18(District)'!G4027</f>
        <v>0</v>
      </c>
      <c r="E42" s="73">
        <f>'[2]budget2017-18(District)'!J4027</f>
        <v>0</v>
      </c>
      <c r="F42" s="73">
        <f>'[2]budget2017-18(District)'!M4027</f>
        <v>0</v>
      </c>
      <c r="G42" s="73">
        <f>'[2]State Budget 2018-19(P)'!F1626/100</f>
        <v>402.72169999999988</v>
      </c>
      <c r="H42" s="73">
        <f>'[2]State Budget 2018-19(P)'!I1626/100</f>
        <v>330.39939999999996</v>
      </c>
      <c r="I42" s="73">
        <f>'[2]State Budget 2018-19(P)'!L1626/100</f>
        <v>53.192900000000002</v>
      </c>
      <c r="J42" s="73">
        <f>'[2]CSS Budget 2019-20(P)'!G440/100</f>
        <v>69.0608</v>
      </c>
      <c r="K42" s="73">
        <f>'[2]CSS Budget 2019-20(P)'!N440/100</f>
        <v>7.1315999999999997</v>
      </c>
      <c r="L42" s="73">
        <f>'[2]CSS Budget 2019-20(P)'!U440/100</f>
        <v>0.71160000000000001</v>
      </c>
      <c r="M42" s="73"/>
      <c r="N42" s="73"/>
      <c r="O42" s="73"/>
      <c r="P42" s="118">
        <v>783.45079999999996</v>
      </c>
      <c r="Q42" s="118">
        <v>658.1851999999999</v>
      </c>
      <c r="R42" s="118">
        <v>570.45139999999992</v>
      </c>
      <c r="S42" s="104">
        <v>84.011044471458831</v>
      </c>
      <c r="T42" s="104">
        <v>86.670347494899616</v>
      </c>
    </row>
    <row r="43" spans="2:20" ht="25.5" customHeight="1">
      <c r="B43" s="76">
        <v>39</v>
      </c>
      <c r="C43" s="81" t="s">
        <v>109</v>
      </c>
      <c r="D43" s="73">
        <f>'[2]budget2017-18(District)'!G4028</f>
        <v>0</v>
      </c>
      <c r="E43" s="73">
        <f>'[2]budget2017-18(District)'!J4028</f>
        <v>0</v>
      </c>
      <c r="F43" s="73">
        <f>'[2]budget2017-18(District)'!M4028</f>
        <v>0</v>
      </c>
      <c r="G43" s="73">
        <f>'[2]State Budget 2018-19(P)'!F1627/100</f>
        <v>36.811599999999991</v>
      </c>
      <c r="H43" s="73">
        <f>'[2]State Budget 2018-19(P)'!I1627/100</f>
        <v>18.6541</v>
      </c>
      <c r="I43" s="73">
        <f>'[2]State Budget 2018-19(P)'!L1627/100</f>
        <v>13.2072</v>
      </c>
      <c r="J43" s="73" t="e">
        <f>'[2]CSS Budget 2019-20(P)'!#REF!/100</f>
        <v>#REF!</v>
      </c>
      <c r="K43" s="73" t="e">
        <f>'[2]CSS Budget 2019-20(P)'!#REF!/100</f>
        <v>#REF!</v>
      </c>
      <c r="L43" s="73" t="e">
        <f>'[2]CSS Budget 2019-20(P)'!#REF!/100</f>
        <v>#REF!</v>
      </c>
      <c r="M43" s="73"/>
      <c r="N43" s="73"/>
      <c r="O43" s="73"/>
      <c r="P43" s="118">
        <v>36.4968</v>
      </c>
      <c r="Q43" s="118">
        <v>36.106300000000005</v>
      </c>
      <c r="R43" s="118">
        <v>32.471399999999996</v>
      </c>
      <c r="S43" s="104">
        <v>98.930043181868015</v>
      </c>
      <c r="T43" s="104">
        <v>89.932781813700075</v>
      </c>
    </row>
    <row r="44" spans="2:20" ht="25.5" customHeight="1">
      <c r="B44" s="77">
        <v>40</v>
      </c>
      <c r="C44" s="80" t="s">
        <v>97</v>
      </c>
      <c r="D44" s="73">
        <f>'[2]budget2017-18(District)'!G4029</f>
        <v>0</v>
      </c>
      <c r="E44" s="73">
        <f>'[2]budget2017-18(District)'!J4029</f>
        <v>0</v>
      </c>
      <c r="F44" s="73">
        <f>'[2]budget2017-18(District)'!M4029</f>
        <v>0</v>
      </c>
      <c r="G44" s="73">
        <f>'[2]State Budget 2018-19(P)'!F1628/100</f>
        <v>273.52639999999997</v>
      </c>
      <c r="H44" s="73">
        <f>'[2]State Budget 2018-19(P)'!I1628/100</f>
        <v>138.40719999999999</v>
      </c>
      <c r="I44" s="73">
        <f>'[2]State Budget 2018-19(P)'!L1628/100</f>
        <v>95.679299999999984</v>
      </c>
      <c r="J44" s="73">
        <f>'[2]CSS Budget 2019-20(P)'!G441/100</f>
        <v>10</v>
      </c>
      <c r="K44" s="73">
        <f>'[2]CSS Budget 2019-20(P)'!N441/100</f>
        <v>7.1795000000000009</v>
      </c>
      <c r="L44" s="73">
        <f>'[2]CSS Budget 2019-20(P)'!U441/100</f>
        <v>7.1795000000000009</v>
      </c>
      <c r="M44" s="73"/>
      <c r="N44" s="73"/>
      <c r="O44" s="73"/>
      <c r="P44" s="118">
        <v>287.75955999999996</v>
      </c>
      <c r="Q44" s="118">
        <v>277.75006000000002</v>
      </c>
      <c r="R44" s="118">
        <v>245.975426</v>
      </c>
      <c r="S44" s="104">
        <v>96.521575165044055</v>
      </c>
      <c r="T44" s="104">
        <v>88.559990230065111</v>
      </c>
    </row>
    <row r="45" spans="2:20" ht="25.5" customHeight="1">
      <c r="B45" s="76">
        <v>41</v>
      </c>
      <c r="C45" s="82" t="s">
        <v>52</v>
      </c>
      <c r="D45" s="73">
        <f>'[2]budget2017-18(District)'!G4030</f>
        <v>0</v>
      </c>
      <c r="E45" s="73">
        <f>'[2]budget2017-18(District)'!J4030</f>
        <v>0</v>
      </c>
      <c r="F45" s="73">
        <f>'[2]budget2017-18(District)'!M4030</f>
        <v>0</v>
      </c>
      <c r="G45" s="73">
        <f>'[2]State Budget 2018-19(P)'!F1629/100</f>
        <v>648.73509999999999</v>
      </c>
      <c r="H45" s="73">
        <f>'[2]State Budget 2018-19(P)'!I1629/100</f>
        <v>164.59649999999999</v>
      </c>
      <c r="I45" s="73">
        <f>'[2]State Budget 2018-19(P)'!L1629/100</f>
        <v>137.892</v>
      </c>
      <c r="J45" s="73">
        <f>'[2]CSS Budget 2019-20(P)'!G443/100</f>
        <v>226.62900000000002</v>
      </c>
      <c r="K45" s="73">
        <f>'[2]CSS Budget 2019-20(P)'!N443/100</f>
        <v>54.401500000000006</v>
      </c>
      <c r="L45" s="73">
        <f>'[2]CSS Budget 2019-20(P)'!U443/100</f>
        <v>2.1858</v>
      </c>
      <c r="M45" s="73">
        <f>'[2]budget2018-19EAP(Scheme)'!O42/100</f>
        <v>210</v>
      </c>
      <c r="N45" s="73">
        <f>'[2]budget2018-19EAP(Scheme)'!R42/100</f>
        <v>0</v>
      </c>
      <c r="O45" s="73">
        <f>'[2]budget2018-19EAP(Scheme)'!AD42/100</f>
        <v>0</v>
      </c>
      <c r="P45" s="118">
        <v>2374.1606000000002</v>
      </c>
      <c r="Q45" s="118">
        <v>2250.0450999999998</v>
      </c>
      <c r="R45" s="118">
        <v>1224.2900000000002</v>
      </c>
      <c r="S45" s="104">
        <v>94.77223655383716</v>
      </c>
      <c r="T45" s="104">
        <v>54.411798234622069</v>
      </c>
    </row>
    <row r="46" spans="2:20" ht="25.5" customHeight="1">
      <c r="B46" s="77">
        <v>42</v>
      </c>
      <c r="C46" s="84" t="s">
        <v>53</v>
      </c>
      <c r="D46" s="73">
        <f>'[2]budget2017-18(District)'!G4031</f>
        <v>0</v>
      </c>
      <c r="E46" s="73">
        <f>'[2]budget2017-18(District)'!J4031</f>
        <v>0</v>
      </c>
      <c r="F46" s="73">
        <f>'[2]budget2017-18(District)'!M4031</f>
        <v>0</v>
      </c>
      <c r="G46" s="73">
        <f>'[2]State Budget 2018-19(P)'!F1630/100</f>
        <v>1059.8033</v>
      </c>
      <c r="H46" s="73">
        <f>'[2]State Budget 2018-19(P)'!I1630/100</f>
        <v>6.8772000000000002</v>
      </c>
      <c r="I46" s="73">
        <f>'[2]State Budget 2018-19(P)'!L1630/100</f>
        <v>1.2551000000000001</v>
      </c>
      <c r="J46" s="73">
        <f>'[2]CSS Budget 2019-20(P)'!G444/100</f>
        <v>584.44010000000003</v>
      </c>
      <c r="K46" s="73">
        <f>'[2]CSS Budget 2019-20(P)'!N444/100</f>
        <v>87.826399999999992</v>
      </c>
      <c r="L46" s="73">
        <f>'[2]CSS Budget 2019-20(P)'!U444/100</f>
        <v>86.471100000000007</v>
      </c>
      <c r="M46" s="73">
        <f>'[2]budget2018-19EAP(Scheme)'!O47/100</f>
        <v>129</v>
      </c>
      <c r="N46" s="73">
        <f>'[2]budget2018-19EAP(Scheme)'!R47/100</f>
        <v>0</v>
      </c>
      <c r="O46" s="73">
        <f>'[2]budget2018-19EAP(Scheme)'!AD47/100</f>
        <v>0</v>
      </c>
      <c r="P46" s="118">
        <v>1105.0206000000001</v>
      </c>
      <c r="Q46" s="118">
        <v>448.74239999999998</v>
      </c>
      <c r="R46" s="118">
        <v>428.78740000000005</v>
      </c>
      <c r="S46" s="104">
        <v>40.609414883306243</v>
      </c>
      <c r="T46" s="104">
        <v>95.553128030692008</v>
      </c>
    </row>
    <row r="47" spans="2:20" ht="25.5" customHeight="1">
      <c r="B47" s="76">
        <v>43</v>
      </c>
      <c r="C47" s="82" t="s">
        <v>108</v>
      </c>
      <c r="D47" s="73">
        <f>'[2]budget2017-18(District)'!G4032</f>
        <v>0</v>
      </c>
      <c r="E47" s="73">
        <f>'[2]budget2017-18(District)'!J4032</f>
        <v>0</v>
      </c>
      <c r="F47" s="73">
        <f>'[2]budget2017-18(District)'!M4032</f>
        <v>0</v>
      </c>
      <c r="G47" s="73">
        <f>'[2]State Budget 2018-19(P)'!F1631/100</f>
        <v>188.81569999999999</v>
      </c>
      <c r="H47" s="73">
        <f>'[2]State Budget 2018-19(P)'!I1631/100</f>
        <v>11.032500000000001</v>
      </c>
      <c r="I47" s="73">
        <f>'[2]State Budget 2018-19(P)'!L1631/100</f>
        <v>2.2529999999999997</v>
      </c>
      <c r="J47" s="73" t="e">
        <f>'[2]CSS Budget 2019-20(P)'!#REF!/100</f>
        <v>#REF!</v>
      </c>
      <c r="K47" s="73" t="e">
        <f>'[2]CSS Budget 2019-20(P)'!#REF!/100</f>
        <v>#REF!</v>
      </c>
      <c r="L47" s="73" t="e">
        <f>'[2]CSS Budget 2019-20(P)'!#REF!/100</f>
        <v>#REF!</v>
      </c>
      <c r="M47" s="73"/>
      <c r="N47" s="73"/>
      <c r="O47" s="73"/>
      <c r="P47" s="118">
        <v>204.91900000000001</v>
      </c>
      <c r="Q47" s="118">
        <v>77.367400000000004</v>
      </c>
      <c r="R47" s="118">
        <v>34.013400000000004</v>
      </c>
      <c r="S47" s="104">
        <v>37.755112995866661</v>
      </c>
      <c r="T47" s="104">
        <v>43.963478157466845</v>
      </c>
    </row>
    <row r="48" spans="2:20" ht="25.5" customHeight="1">
      <c r="B48" s="77">
        <v>44</v>
      </c>
      <c r="C48" s="80" t="s">
        <v>55</v>
      </c>
      <c r="D48" s="73">
        <f>'[2]budget2017-18(District)'!G4033</f>
        <v>0</v>
      </c>
      <c r="E48" s="73">
        <f>'[2]budget2017-18(District)'!J4033</f>
        <v>0</v>
      </c>
      <c r="F48" s="73">
        <f>'[2]budget2017-18(District)'!M4033</f>
        <v>0</v>
      </c>
      <c r="G48" s="73">
        <f>'[2]State Budget 2018-19(P)'!F1632/100</f>
        <v>101.7942</v>
      </c>
      <c r="H48" s="73">
        <f>'[2]State Budget 2018-19(P)'!I1632/100</f>
        <v>29.773299999999999</v>
      </c>
      <c r="I48" s="73">
        <f>'[2]State Budget 2018-19(P)'!L1632/100</f>
        <v>21.2988</v>
      </c>
      <c r="J48" s="73" t="e">
        <f>'[2]CSS Budget 2019-20(P)'!#REF!/100</f>
        <v>#REF!</v>
      </c>
      <c r="K48" s="73" t="e">
        <f>'[2]CSS Budget 2019-20(P)'!#REF!/100</f>
        <v>#REF!</v>
      </c>
      <c r="L48" s="73" t="e">
        <f>'[2]CSS Budget 2019-20(P)'!#REF!/100</f>
        <v>#REF!</v>
      </c>
      <c r="M48" s="73"/>
      <c r="N48" s="73"/>
      <c r="O48" s="73"/>
      <c r="P48" s="118">
        <v>396.14929999999987</v>
      </c>
      <c r="Q48" s="118">
        <v>378.12709999999987</v>
      </c>
      <c r="R48" s="118">
        <v>375.17839999999995</v>
      </c>
      <c r="S48" s="104">
        <v>95.45065458906528</v>
      </c>
      <c r="T48" s="104">
        <v>99.220182843282075</v>
      </c>
    </row>
    <row r="49" spans="2:20" ht="25.5" customHeight="1">
      <c r="B49" s="76">
        <v>45</v>
      </c>
      <c r="C49" s="80" t="s">
        <v>56</v>
      </c>
      <c r="D49" s="73">
        <f>'[2]budget2017-18(District)'!G4039</f>
        <v>0</v>
      </c>
      <c r="E49" s="73">
        <f>'[2]budget2017-18(District)'!J4039</f>
        <v>0</v>
      </c>
      <c r="F49" s="73">
        <f>'[2]budget2017-18(District)'!M4039</f>
        <v>0</v>
      </c>
      <c r="G49" s="73">
        <f>'[2]State Budget 2018-19(P)'!F1638/100</f>
        <v>582.58960000000002</v>
      </c>
      <c r="H49" s="73">
        <f>'[2]State Budget 2018-19(P)'!I1638/100</f>
        <v>287.07669999999996</v>
      </c>
      <c r="I49" s="73">
        <f>'[2]State Budget 2018-19(P)'!L1638/100</f>
        <v>171.0427</v>
      </c>
      <c r="J49" s="73">
        <f>'[2]CSS Budget 2019-20(P)'!G450/100</f>
        <v>99.592299999999994</v>
      </c>
      <c r="K49" s="73">
        <f>'[2]CSS Budget 2019-20(P)'!N450/100</f>
        <v>38.859700000000004</v>
      </c>
      <c r="L49" s="73">
        <f>'[2]CSS Budget 2019-20(P)'!U450/100</f>
        <v>17.918399999999998</v>
      </c>
      <c r="M49" s="73"/>
      <c r="N49" s="73"/>
      <c r="O49" s="73"/>
      <c r="P49" s="118">
        <v>1747.3838000000001</v>
      </c>
      <c r="Q49" s="118">
        <v>1314.9347</v>
      </c>
      <c r="R49" s="118">
        <v>1202.8131000000001</v>
      </c>
      <c r="S49" s="104">
        <v>75.251624743230423</v>
      </c>
      <c r="T49" s="104">
        <v>91.473219164419348</v>
      </c>
    </row>
    <row r="50" spans="2:20" ht="25.5" customHeight="1">
      <c r="B50" s="77">
        <v>46</v>
      </c>
      <c r="C50" s="82" t="s">
        <v>96</v>
      </c>
      <c r="D50" s="73">
        <f>'[2]budget2017-18(District)'!G4040</f>
        <v>0</v>
      </c>
      <c r="E50" s="73">
        <f>'[2]budget2017-18(District)'!J4040</f>
        <v>0</v>
      </c>
      <c r="F50" s="73">
        <f>'[2]budget2017-18(District)'!M4040</f>
        <v>0</v>
      </c>
      <c r="G50" s="73">
        <f>'[2]State Budget 2018-19(P)'!F1639/100</f>
        <v>37.628799999999998</v>
      </c>
      <c r="H50" s="73">
        <f>'[2]State Budget 2018-19(P)'!I1639/100</f>
        <v>4.5486000000000004</v>
      </c>
      <c r="I50" s="73">
        <f>'[2]State Budget 2018-19(P)'!L1639/100</f>
        <v>2.3591999999999995</v>
      </c>
      <c r="J50" s="73">
        <f>'[2]CSS Budget 2019-20(P)'!G451/100</f>
        <v>25.380300000000002</v>
      </c>
      <c r="K50" s="73">
        <f>'[2]CSS Budget 2019-20(P)'!N451/100</f>
        <v>17.729599999999998</v>
      </c>
      <c r="L50" s="73">
        <f>'[2]CSS Budget 2019-20(P)'!U451/100</f>
        <v>15.7278</v>
      </c>
      <c r="M50" s="73"/>
      <c r="N50" s="73"/>
      <c r="O50" s="73"/>
      <c r="P50" s="118">
        <v>75.94</v>
      </c>
      <c r="Q50" s="118">
        <v>47.799900000000001</v>
      </c>
      <c r="R50" s="118">
        <v>43.523800000000001</v>
      </c>
      <c r="S50" s="104">
        <v>62.944298130102716</v>
      </c>
      <c r="T50" s="104">
        <v>91.054165385283241</v>
      </c>
    </row>
    <row r="51" spans="2:20" ht="25.5" customHeight="1">
      <c r="B51" s="76">
        <v>47</v>
      </c>
      <c r="C51" s="83" t="s">
        <v>58</v>
      </c>
      <c r="D51" s="73">
        <f>'[2]budget2017-18(District)'!G4041</f>
        <v>0</v>
      </c>
      <c r="E51" s="73">
        <f>'[2]budget2017-18(District)'!J4041</f>
        <v>0</v>
      </c>
      <c r="F51" s="73">
        <f>'[2]budget2017-18(District)'!M4041</f>
        <v>0</v>
      </c>
      <c r="G51" s="73">
        <f>'[2]State Budget 2018-19(P)'!F1640/100</f>
        <v>46.103400000000001</v>
      </c>
      <c r="H51" s="73">
        <f>'[2]State Budget 2018-19(P)'!I1640/100</f>
        <v>21.801500000000001</v>
      </c>
      <c r="I51" s="73">
        <f>'[2]State Budget 2018-19(P)'!L1640/100</f>
        <v>7.3465999999999996</v>
      </c>
      <c r="J51" s="73" t="e">
        <f>'[2]CSS Budget 2019-20(P)'!#REF!/100</f>
        <v>#REF!</v>
      </c>
      <c r="K51" s="73" t="e">
        <f>'[2]CSS Budget 2019-20(P)'!#REF!/100</f>
        <v>#REF!</v>
      </c>
      <c r="L51" s="73" t="e">
        <f>'[2]CSS Budget 2019-20(P)'!#REF!/100</f>
        <v>#REF!</v>
      </c>
      <c r="M51" s="73"/>
      <c r="N51" s="73"/>
      <c r="O51" s="73"/>
      <c r="P51" s="118">
        <v>39.929499999999997</v>
      </c>
      <c r="Q51" s="118">
        <v>37.856099999999998</v>
      </c>
      <c r="R51" s="118">
        <v>32.725200000000001</v>
      </c>
      <c r="S51" s="104">
        <v>94.807347950763216</v>
      </c>
      <c r="T51" s="104">
        <v>86.446305879369518</v>
      </c>
    </row>
    <row r="52" spans="2:20" ht="45.75" customHeight="1">
      <c r="B52" s="77">
        <v>48</v>
      </c>
      <c r="C52" s="82" t="s">
        <v>59</v>
      </c>
      <c r="D52" s="73">
        <f>'[2]budget2017-18(District)'!G4042</f>
        <v>0</v>
      </c>
      <c r="E52" s="73">
        <f>'[2]budget2017-18(District)'!J4042</f>
        <v>0</v>
      </c>
      <c r="F52" s="73">
        <f>'[2]budget2017-18(District)'!M4042</f>
        <v>0</v>
      </c>
      <c r="G52" s="73">
        <f>'[2]State Budget 2018-19(P)'!F1641/100</f>
        <v>312.91919999999999</v>
      </c>
      <c r="H52" s="73">
        <f>'[2]State Budget 2018-19(P)'!I1641/100</f>
        <v>133.81389999999999</v>
      </c>
      <c r="I52" s="73">
        <f>'[2]State Budget 2018-19(P)'!L1641/100</f>
        <v>43.763800000000003</v>
      </c>
      <c r="J52" s="73">
        <f>'[2]CSS Budget 2019-20(P)'!G452/100</f>
        <v>678.18939999999998</v>
      </c>
      <c r="K52" s="73">
        <f>'[2]CSS Budget 2019-20(P)'!N452/100</f>
        <v>153.89860000000002</v>
      </c>
      <c r="L52" s="73">
        <f>'[2]CSS Budget 2019-20(P)'!U452/100</f>
        <v>123.2266</v>
      </c>
      <c r="M52" s="73"/>
      <c r="N52" s="73"/>
      <c r="O52" s="73"/>
      <c r="P52" s="118">
        <v>1289.8732</v>
      </c>
      <c r="Q52" s="118">
        <v>1042.6155999999999</v>
      </c>
      <c r="R52" s="118">
        <v>708.50530000000003</v>
      </c>
      <c r="S52" s="104">
        <v>80.830859963599508</v>
      </c>
      <c r="T52" s="104">
        <v>67.954603786860673</v>
      </c>
    </row>
    <row r="53" spans="2:20" ht="25.5" customHeight="1">
      <c r="B53" s="76">
        <v>49</v>
      </c>
      <c r="C53" s="80" t="s">
        <v>60</v>
      </c>
      <c r="D53" s="73">
        <f>'[2]budget2017-18(District)'!G4043</f>
        <v>0</v>
      </c>
      <c r="E53" s="73">
        <f>'[2]budget2017-18(District)'!J4043</f>
        <v>0</v>
      </c>
      <c r="F53" s="73">
        <f>'[2]budget2017-18(District)'!M4043</f>
        <v>0</v>
      </c>
      <c r="G53" s="73">
        <f>'[2]State Budget 2018-19(P)'!F1642/100</f>
        <v>127.7606</v>
      </c>
      <c r="H53" s="73">
        <f>'[2]State Budget 2018-19(P)'!I1642/100</f>
        <v>50.900500000000001</v>
      </c>
      <c r="I53" s="73">
        <f>'[2]State Budget 2018-19(P)'!L1642/100</f>
        <v>27.791599999999999</v>
      </c>
      <c r="J53" s="73" t="e">
        <f>'[2]CSS Budget 2019-20(P)'!#REF!/100</f>
        <v>#REF!</v>
      </c>
      <c r="K53" s="73" t="e">
        <f>'[2]CSS Budget 2019-20(P)'!#REF!/100</f>
        <v>#REF!</v>
      </c>
      <c r="L53" s="73" t="e">
        <f>'[2]CSS Budget 2019-20(P)'!#REF!/100</f>
        <v>#REF!</v>
      </c>
      <c r="M53" s="73"/>
      <c r="N53" s="73"/>
      <c r="O53" s="73"/>
      <c r="P53" s="118">
        <v>142.37890000000002</v>
      </c>
      <c r="Q53" s="118">
        <v>130.11779999999999</v>
      </c>
      <c r="R53" s="118">
        <v>110.31910000000002</v>
      </c>
      <c r="S53" s="104">
        <v>91.388400949859829</v>
      </c>
      <c r="T53" s="104">
        <v>84.784018789128027</v>
      </c>
    </row>
    <row r="54" spans="2:20" ht="25.5" customHeight="1">
      <c r="B54" s="77">
        <v>50</v>
      </c>
      <c r="C54" s="81" t="s">
        <v>94</v>
      </c>
      <c r="D54" s="73">
        <f>'[2]budget2017-18(District)'!G4044</f>
        <v>0</v>
      </c>
      <c r="E54" s="73">
        <f>'[2]budget2017-18(District)'!J4044</f>
        <v>0</v>
      </c>
      <c r="F54" s="73">
        <f>'[2]budget2017-18(District)'!M4044</f>
        <v>0</v>
      </c>
      <c r="G54" s="73">
        <f>'[2]State Budget 2018-19(P)'!F1643/100</f>
        <v>15.4849</v>
      </c>
      <c r="H54" s="73">
        <f>'[2]State Budget 2018-19(P)'!I1643/100</f>
        <v>6.7313999999999998</v>
      </c>
      <c r="I54" s="73">
        <f>'[2]State Budget 2018-19(P)'!L1643/100</f>
        <v>5.0651000000000002</v>
      </c>
      <c r="J54" s="73">
        <f>'[2]CSS Budget 2019-20(P)'!G454/100</f>
        <v>0.22010000000000002</v>
      </c>
      <c r="K54" s="73">
        <f>'[2]CSS Budget 2019-20(P)'!N454/100</f>
        <v>0</v>
      </c>
      <c r="L54" s="73">
        <f>'[2]CSS Budget 2019-20(P)'!U454/100</f>
        <v>0</v>
      </c>
      <c r="M54" s="73"/>
      <c r="N54" s="73"/>
      <c r="O54" s="73"/>
      <c r="P54" s="118">
        <v>373.87290000000007</v>
      </c>
      <c r="Q54" s="118">
        <v>256.7799</v>
      </c>
      <c r="R54" s="118">
        <v>241.35940000000002</v>
      </c>
      <c r="S54" s="104">
        <v>68.681067817432066</v>
      </c>
      <c r="T54" s="104">
        <v>93.994662354802699</v>
      </c>
    </row>
    <row r="55" spans="2:20" ht="25.5" customHeight="1">
      <c r="B55" s="76">
        <v>51</v>
      </c>
      <c r="C55" s="80" t="s">
        <v>61</v>
      </c>
      <c r="D55" s="73">
        <f>'[2]budget2017-18(District)'!G4046</f>
        <v>0</v>
      </c>
      <c r="E55" s="73">
        <f>'[2]budget2017-18(District)'!J4046</f>
        <v>0</v>
      </c>
      <c r="F55" s="73">
        <f>'[2]budget2017-18(District)'!M4046</f>
        <v>0</v>
      </c>
      <c r="G55" s="73">
        <f>'[2]State Budget 2018-19(P)'!F1645/100</f>
        <v>458.50869999999998</v>
      </c>
      <c r="H55" s="73">
        <f>'[2]State Budget 2018-19(P)'!I1645/100</f>
        <v>426.50420000000008</v>
      </c>
      <c r="I55" s="73">
        <f>'[2]State Budget 2018-19(P)'!L1645/100</f>
        <v>163.78499999999997</v>
      </c>
      <c r="J55" s="73">
        <f>'[2]CSS Budget 2019-20(P)'!G455/100</f>
        <v>20.423400000000001</v>
      </c>
      <c r="K55" s="73">
        <f>'[2]CSS Budget 2019-20(P)'!N455/100</f>
        <v>0.22359999999999999</v>
      </c>
      <c r="L55" s="73">
        <f>'[2]CSS Budget 2019-20(P)'!U455/100</f>
        <v>0.15179999999999999</v>
      </c>
      <c r="M55" s="73"/>
      <c r="N55" s="73"/>
      <c r="O55" s="73"/>
      <c r="P55" s="118">
        <v>519.79089999999997</v>
      </c>
      <c r="Q55" s="118">
        <v>503.88779999999997</v>
      </c>
      <c r="R55" s="118">
        <v>405.45910000000003</v>
      </c>
      <c r="S55" s="104">
        <v>96.940481258906232</v>
      </c>
      <c r="T55" s="104">
        <v>80.466147424089257</v>
      </c>
    </row>
    <row r="56" spans="2:20" ht="25.5" customHeight="1">
      <c r="B56" s="77">
        <v>52</v>
      </c>
      <c r="C56" s="80" t="s">
        <v>62</v>
      </c>
      <c r="D56" s="73">
        <f>'[2]budget2017-18(District)'!G4047</f>
        <v>0</v>
      </c>
      <c r="E56" s="73">
        <f>'[2]budget2017-18(District)'!J4047</f>
        <v>0</v>
      </c>
      <c r="F56" s="73">
        <f>'[2]budget2017-18(District)'!M4047</f>
        <v>0</v>
      </c>
      <c r="G56" s="73">
        <f>'[2]State Budget 2018-19(P)'!F1646/100</f>
        <v>304.24370000000005</v>
      </c>
      <c r="H56" s="73">
        <f>'[2]State Budget 2018-19(P)'!I1646/100</f>
        <v>143.04079999999999</v>
      </c>
      <c r="I56" s="73">
        <f>'[2]State Budget 2018-19(P)'!L1646/100</f>
        <v>96.538600000000002</v>
      </c>
      <c r="J56" s="73">
        <f>'[2]CSS Budget 2019-20(P)'!G357/100</f>
        <v>41.233000000000004</v>
      </c>
      <c r="K56" s="73">
        <f>'[2]CSS Budget 2019-20(P)'!N456/100</f>
        <v>1.2329999999999999</v>
      </c>
      <c r="L56" s="73">
        <f>'[2]CSS Budget 2019-20(P)'!U456/100</f>
        <v>0.58879999999999999</v>
      </c>
      <c r="M56" s="73"/>
      <c r="N56" s="73"/>
      <c r="O56" s="73"/>
      <c r="P56" s="118">
        <v>363.94690000000003</v>
      </c>
      <c r="Q56" s="118">
        <v>306.04320000000001</v>
      </c>
      <c r="R56" s="118">
        <v>260.32489999999996</v>
      </c>
      <c r="S56" s="104">
        <v>84.090069183169305</v>
      </c>
      <c r="T56" s="104">
        <v>85.061488051360058</v>
      </c>
    </row>
    <row r="57" spans="2:20" ht="25.5" customHeight="1">
      <c r="B57" s="76">
        <v>53</v>
      </c>
      <c r="C57" s="80" t="s">
        <v>63</v>
      </c>
      <c r="D57" s="73">
        <f>'[2]budget2017-18(District)'!G4048</f>
        <v>0</v>
      </c>
      <c r="E57" s="73">
        <f>'[2]budget2017-18(District)'!J4048</f>
        <v>0</v>
      </c>
      <c r="F57" s="73">
        <f>'[2]budget2017-18(District)'!M4048</f>
        <v>0</v>
      </c>
      <c r="G57" s="73">
        <f>'[2]State Budget 2018-19(P)'!F1647/100</f>
        <v>103.45590000000001</v>
      </c>
      <c r="H57" s="73">
        <f>'[2]State Budget 2018-19(P)'!I1647/100</f>
        <v>32.252200000000002</v>
      </c>
      <c r="I57" s="73">
        <f>'[2]State Budget 2018-19(P)'!L1647/100</f>
        <v>0</v>
      </c>
      <c r="J57" s="73">
        <f>'[2]CSS Budget 2019-20(P)'!G457/100</f>
        <v>471.5</v>
      </c>
      <c r="K57" s="73">
        <f>'[2]CSS Budget 2019-20(P)'!N457/100</f>
        <v>355.5779</v>
      </c>
      <c r="L57" s="73">
        <f>'[2]CSS Budget 2019-20(P)'!U457/100</f>
        <v>0</v>
      </c>
      <c r="M57" s="73">
        <f>'[2]budget2018-19EAP(Scheme)'!O53/100</f>
        <v>315</v>
      </c>
      <c r="N57" s="73">
        <f>'[2]budget2018-19EAP(Scheme)'!R53/100</f>
        <v>0</v>
      </c>
      <c r="O57" s="73">
        <f>'[2]budget2018-19EAP(Scheme)'!AD53/100</f>
        <v>0</v>
      </c>
      <c r="P57" s="118">
        <v>2247.3186999999998</v>
      </c>
      <c r="Q57" s="118">
        <v>1473.0848100000001</v>
      </c>
      <c r="R57" s="118">
        <v>1030.6174100000001</v>
      </c>
      <c r="S57" s="104">
        <v>65.548549478095836</v>
      </c>
      <c r="T57" s="104">
        <v>69.963209382357277</v>
      </c>
    </row>
    <row r="58" spans="2:20" ht="25.5" customHeight="1">
      <c r="B58" s="77">
        <v>54</v>
      </c>
      <c r="C58" s="79" t="s">
        <v>64</v>
      </c>
      <c r="D58" s="73">
        <f>'[2]budget2017-18(District)'!G4050</f>
        <v>0</v>
      </c>
      <c r="E58" s="73">
        <f>'[2]budget2017-18(District)'!J4050</f>
        <v>0</v>
      </c>
      <c r="F58" s="73">
        <f>'[2]budget2017-18(District)'!M4050</f>
        <v>0</v>
      </c>
      <c r="G58" s="73" t="e">
        <f>'[2]State Budget 2018-19(P)'!#REF!/100</f>
        <v>#REF!</v>
      </c>
      <c r="H58" s="73" t="e">
        <f>'[2]State Budget 2018-19(P)'!#REF!/100</f>
        <v>#REF!</v>
      </c>
      <c r="I58" s="73" t="e">
        <f>'[2]State Budget 2018-19(P)'!#REF!/100</f>
        <v>#REF!</v>
      </c>
      <c r="J58" s="73" t="e">
        <f>'[2]CSS Budget 2019-20(P)'!#REF!/100</f>
        <v>#REF!</v>
      </c>
      <c r="K58" s="73" t="e">
        <f>'[2]CSS Budget 2019-20(P)'!#REF!/100</f>
        <v>#REF!</v>
      </c>
      <c r="L58" s="73" t="e">
        <f>'[2]CSS Budget 2019-20(P)'!#REF!/100</f>
        <v>#REF!</v>
      </c>
      <c r="M58" s="73"/>
      <c r="N58" s="73"/>
      <c r="O58" s="73"/>
      <c r="P58" s="118">
        <v>2273.3151999999995</v>
      </c>
      <c r="Q58" s="118">
        <v>2217.9746000000009</v>
      </c>
      <c r="R58" s="118">
        <v>2015.8966999999998</v>
      </c>
      <c r="S58" s="104">
        <v>97.56564333885602</v>
      </c>
      <c r="T58" s="104">
        <v>90.889079613445475</v>
      </c>
    </row>
    <row r="59" spans="2:20" ht="25.5" customHeight="1">
      <c r="B59" s="76">
        <v>55</v>
      </c>
      <c r="C59" s="75" t="s">
        <v>65</v>
      </c>
      <c r="D59" s="73">
        <f>'[2]budget2017-18(District)'!G4051</f>
        <v>0</v>
      </c>
      <c r="E59" s="73">
        <f>'[2]budget2017-18(District)'!J4051</f>
        <v>0</v>
      </c>
      <c r="F59" s="73">
        <f>'[2]budget2017-18(District)'!M4051</f>
        <v>0</v>
      </c>
      <c r="G59" s="73">
        <f>'[2]State Budget 2018-19(P)'!F1648/100</f>
        <v>2103.2161999999998</v>
      </c>
      <c r="H59" s="73">
        <f>'[2]State Budget 2018-19(P)'!I1648/100</f>
        <v>1015.9115100000002</v>
      </c>
      <c r="I59" s="73">
        <f>'[2]State Budget 2018-19(P)'!L1648/100</f>
        <v>745.21241000000009</v>
      </c>
      <c r="J59" s="73">
        <f>'[2]CSS Budget 2019-20(P)'!G458/100</f>
        <v>16.501199999999997</v>
      </c>
      <c r="K59" s="73">
        <f>'[2]CSS Budget 2019-20(P)'!N458/100</f>
        <v>0.93500000000000005</v>
      </c>
      <c r="L59" s="73">
        <f>'[2]CSS Budget 2019-20(P)'!U458/100</f>
        <v>0</v>
      </c>
      <c r="M59" s="73"/>
      <c r="N59" s="73"/>
      <c r="O59" s="73"/>
      <c r="P59" s="118">
        <v>86.85</v>
      </c>
      <c r="Q59" s="118">
        <v>85.15</v>
      </c>
      <c r="R59" s="118">
        <v>64.98</v>
      </c>
      <c r="S59" s="104">
        <v>98.042602187679918</v>
      </c>
      <c r="T59" s="104">
        <v>76.312389900176157</v>
      </c>
    </row>
    <row r="60" spans="2:20" ht="25.5" customHeight="1">
      <c r="B60" s="77">
        <v>56</v>
      </c>
      <c r="C60" s="79" t="s">
        <v>66</v>
      </c>
      <c r="D60" s="73">
        <f>'[2]budget2017-18(District)'!G4052</f>
        <v>0</v>
      </c>
      <c r="E60" s="73">
        <f>'[2]budget2017-18(District)'!J4052</f>
        <v>0</v>
      </c>
      <c r="F60" s="73">
        <f>'[2]budget2017-18(District)'!M4052</f>
        <v>0</v>
      </c>
      <c r="G60" s="73">
        <f>'[2]State Budget 2018-19(P)'!F1649/100</f>
        <v>80.600399999999993</v>
      </c>
      <c r="H60" s="73">
        <f>'[2]State Budget 2018-19(P)'!I1649/100</f>
        <v>33.056899999999999</v>
      </c>
      <c r="I60" s="73">
        <f>'[2]State Budget 2018-19(P)'!L1649/100</f>
        <v>18.463800000000003</v>
      </c>
      <c r="J60" s="73" t="e">
        <f>'[2]CSS Budget 2019-20(P)'!#REF!/100</f>
        <v>#REF!</v>
      </c>
      <c r="K60" s="73" t="e">
        <f>'[2]CSS Budget 2019-20(P)'!#REF!/100</f>
        <v>#REF!</v>
      </c>
      <c r="L60" s="73" t="e">
        <f>'[2]CSS Budget 2019-20(P)'!#REF!/100</f>
        <v>#REF!</v>
      </c>
      <c r="M60" s="73"/>
      <c r="N60" s="73"/>
      <c r="O60" s="73"/>
      <c r="P60" s="118">
        <v>161.3211</v>
      </c>
      <c r="Q60" s="118">
        <v>161.12</v>
      </c>
      <c r="R60" s="118">
        <v>147.86000000000001</v>
      </c>
      <c r="S60" s="104">
        <v>99.875341787280163</v>
      </c>
      <c r="T60" s="104">
        <v>91.770109235352535</v>
      </c>
    </row>
    <row r="61" spans="2:20" ht="25.5" customHeight="1">
      <c r="B61" s="76">
        <v>57</v>
      </c>
      <c r="C61" s="79" t="s">
        <v>67</v>
      </c>
      <c r="D61" s="73">
        <f>'[2]budget2017-18(District)'!G4053</f>
        <v>0</v>
      </c>
      <c r="E61" s="73">
        <f>'[2]budget2017-18(District)'!J4053</f>
        <v>0</v>
      </c>
      <c r="F61" s="73">
        <f>'[2]budget2017-18(District)'!M4053</f>
        <v>0</v>
      </c>
      <c r="G61" s="73">
        <f>'[2]State Budget 2018-19(P)'!F1650/100</f>
        <v>134.96960000000001</v>
      </c>
      <c r="H61" s="73">
        <f>'[2]State Budget 2018-19(P)'!I1650/100</f>
        <v>113.56360000000001</v>
      </c>
      <c r="I61" s="73">
        <f>'[2]State Budget 2018-19(P)'!L1650/100</f>
        <v>39.44</v>
      </c>
      <c r="J61" s="73" t="e">
        <f>'[2]CSS Budget 2019-20(P)'!#REF!/100</f>
        <v>#REF!</v>
      </c>
      <c r="K61" s="73" t="e">
        <f>'[2]CSS Budget 2019-20(P)'!#REF!/100</f>
        <v>#REF!</v>
      </c>
      <c r="L61" s="73" t="e">
        <f>'[2]CSS Budget 2019-20(P)'!#REF!/100</f>
        <v>#REF!</v>
      </c>
      <c r="M61" s="73"/>
      <c r="N61" s="73"/>
      <c r="O61" s="73"/>
      <c r="P61" s="118">
        <v>36.901600000000002</v>
      </c>
      <c r="Q61" s="118">
        <v>36.9</v>
      </c>
      <c r="R61" s="118">
        <v>29.83</v>
      </c>
      <c r="S61" s="104">
        <v>99.995664144644124</v>
      </c>
      <c r="T61" s="104">
        <v>80.840108401084009</v>
      </c>
    </row>
    <row r="62" spans="2:20" ht="25.5" customHeight="1">
      <c r="B62" s="77">
        <v>58</v>
      </c>
      <c r="C62" s="79" t="s">
        <v>68</v>
      </c>
      <c r="D62" s="73">
        <f>'[2]budget2017-18(District)'!G4054</f>
        <v>0</v>
      </c>
      <c r="E62" s="73">
        <f>'[2]budget2017-18(District)'!J4054</f>
        <v>0</v>
      </c>
      <c r="F62" s="73">
        <f>'[2]budget2017-18(District)'!M4054</f>
        <v>0</v>
      </c>
      <c r="G62" s="73">
        <f>'[2]State Budget 2018-19(P)'!F1651/100</f>
        <v>33.050699999999999</v>
      </c>
      <c r="H62" s="73">
        <f>'[2]State Budget 2018-19(P)'!I1651/100</f>
        <v>29.718899999999998</v>
      </c>
      <c r="I62" s="73">
        <f>'[2]State Budget 2018-19(P)'!L1651/100</f>
        <v>10.1922</v>
      </c>
      <c r="J62" s="73" t="e">
        <f>'[2]CSS Budget 2019-20(P)'!#REF!/100</f>
        <v>#REF!</v>
      </c>
      <c r="K62" s="73" t="e">
        <f>'[2]CSS Budget 2019-20(P)'!#REF!/100</f>
        <v>#REF!</v>
      </c>
      <c r="L62" s="73" t="e">
        <f>'[2]CSS Budget 2019-20(P)'!#REF!/100</f>
        <v>#REF!</v>
      </c>
      <c r="M62" s="73"/>
      <c r="N62" s="73"/>
      <c r="O62" s="73"/>
      <c r="P62" s="118">
        <v>152.93180000000001</v>
      </c>
      <c r="Q62" s="118">
        <v>136.2424</v>
      </c>
      <c r="R62" s="118">
        <v>128.48310000000001</v>
      </c>
      <c r="S62" s="104">
        <v>89.087030951051389</v>
      </c>
      <c r="T62" s="104">
        <v>94.304783239285271</v>
      </c>
    </row>
    <row r="63" spans="2:20" ht="25.5" customHeight="1">
      <c r="B63" s="76">
        <v>59</v>
      </c>
      <c r="C63" s="79" t="s">
        <v>107</v>
      </c>
      <c r="D63" s="73">
        <f>'[2]budget2017-18(District)'!G4055</f>
        <v>0</v>
      </c>
      <c r="E63" s="73">
        <f>'[2]budget2017-18(District)'!J4055</f>
        <v>0</v>
      </c>
      <c r="F63" s="73">
        <f>'[2]budget2017-18(District)'!M4055</f>
        <v>0</v>
      </c>
      <c r="G63" s="73">
        <f>'[2]State Budget 2018-19(P)'!F1652/100</f>
        <v>15.395900000000001</v>
      </c>
      <c r="H63" s="73">
        <f>'[2]State Budget 2018-19(P)'!I1652/100</f>
        <v>0.25</v>
      </c>
      <c r="I63" s="73">
        <f>'[2]State Budget 2018-19(P)'!L1652/100</f>
        <v>0.15</v>
      </c>
      <c r="J63" s="73">
        <f>'[2]CSS Budget 2019-20(P)'!G459/100</f>
        <v>40.010399999999997</v>
      </c>
      <c r="K63" s="73">
        <f>'[2]CSS Budget 2019-20(P)'!N459/100</f>
        <v>18.225999999999999</v>
      </c>
      <c r="L63" s="73">
        <f>'[2]CSS Budget 2019-20(P)'!U459/100</f>
        <v>4.5584000000000007</v>
      </c>
      <c r="M63" s="73"/>
      <c r="N63" s="73"/>
      <c r="O63" s="73"/>
      <c r="P63" s="118">
        <v>11.9068</v>
      </c>
      <c r="Q63" s="118">
        <v>11.9068</v>
      </c>
      <c r="R63" s="118">
        <v>11.087</v>
      </c>
      <c r="S63" s="104">
        <v>100</v>
      </c>
      <c r="T63" s="104">
        <v>93.11485873618436</v>
      </c>
    </row>
    <row r="64" spans="2:20" ht="25.5" customHeight="1">
      <c r="B64" s="77">
        <v>60</v>
      </c>
      <c r="C64" s="75" t="s">
        <v>70</v>
      </c>
      <c r="D64" s="73">
        <f>'[2]budget2017-18(District)'!G4056</f>
        <v>0</v>
      </c>
      <c r="E64" s="73">
        <f>'[2]budget2017-18(District)'!J4056</f>
        <v>0</v>
      </c>
      <c r="F64" s="73">
        <f>'[2]budget2017-18(District)'!M4056</f>
        <v>0</v>
      </c>
      <c r="G64" s="73">
        <f>'[2]State Budget 2018-19(P)'!F1653/100</f>
        <v>11.970699999999999</v>
      </c>
      <c r="H64" s="73">
        <f>'[2]State Budget 2018-19(P)'!I1653/100</f>
        <v>11.970699999999999</v>
      </c>
      <c r="I64" s="73">
        <f>'[2]State Budget 2018-19(P)'!L1653/100</f>
        <v>3.63</v>
      </c>
      <c r="J64" s="73" t="e">
        <f>'[2]CSS Budget 2019-20(P)'!#REF!/100</f>
        <v>#REF!</v>
      </c>
      <c r="K64" s="73" t="e">
        <f>'[2]CSS Budget 2019-20(P)'!#REF!/100</f>
        <v>#REF!</v>
      </c>
      <c r="L64" s="73"/>
      <c r="M64" s="73"/>
      <c r="N64" s="73"/>
      <c r="O64" s="73"/>
      <c r="P64" s="118">
        <v>83.607399999999998</v>
      </c>
      <c r="Q64" s="118">
        <v>83.607399999999998</v>
      </c>
      <c r="R64" s="118">
        <v>63.562498900000001</v>
      </c>
      <c r="S64" s="104">
        <v>100</v>
      </c>
      <c r="T64" s="104">
        <v>76.024967766011144</v>
      </c>
    </row>
    <row r="65" spans="2:20" ht="25.5" customHeight="1">
      <c r="B65" s="76">
        <v>61</v>
      </c>
      <c r="C65" s="75" t="s">
        <v>71</v>
      </c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118">
        <v>503.86959999999999</v>
      </c>
      <c r="Q65" s="118">
        <v>503.00380000000007</v>
      </c>
      <c r="R65" s="118">
        <v>328.27420000000001</v>
      </c>
      <c r="S65" s="104">
        <v>99.828169828066635</v>
      </c>
      <c r="T65" s="104">
        <v>65.262767398576301</v>
      </c>
    </row>
    <row r="66" spans="2:20" ht="25.5" customHeight="1">
      <c r="B66" s="77">
        <v>62</v>
      </c>
      <c r="C66" s="75" t="s">
        <v>106</v>
      </c>
      <c r="D66" s="73">
        <f>'[2]budget2017-18(District)'!G4057</f>
        <v>0</v>
      </c>
      <c r="E66" s="73">
        <f>'[2]budget2017-18(District)'!J4057</f>
        <v>0</v>
      </c>
      <c r="F66" s="73">
        <f>'[2]budget2017-18(District)'!M4057</f>
        <v>0</v>
      </c>
      <c r="G66" s="73">
        <f>'[2]State Budget 2018-19(P)'!F1654/100</f>
        <v>79.996600000000001</v>
      </c>
      <c r="H66" s="73">
        <f>'[2]State Budget 2018-19(P)'!I1654/100</f>
        <v>79.996600000000001</v>
      </c>
      <c r="I66" s="73">
        <f>'[2]State Budget 2018-19(P)'!L1654/100</f>
        <v>22.425799999999999</v>
      </c>
      <c r="J66" s="73" t="e">
        <f>'[2]CSS Budget 2019-20(P)'!#REF!/100</f>
        <v>#REF!</v>
      </c>
      <c r="K66" s="73" t="e">
        <f>'[2]CSS Budget 2019-20(P)'!#REF!/100</f>
        <v>#REF!</v>
      </c>
      <c r="L66" s="73"/>
      <c r="M66" s="73"/>
      <c r="N66" s="73"/>
      <c r="O66" s="73"/>
      <c r="P66" s="118">
        <v>128.24370000000002</v>
      </c>
      <c r="Q66" s="118">
        <v>128.24370000000002</v>
      </c>
      <c r="R66" s="118">
        <v>85.665000000000006</v>
      </c>
      <c r="S66" s="104">
        <v>100</v>
      </c>
      <c r="T66" s="104">
        <v>66.798602972309752</v>
      </c>
    </row>
    <row r="67" spans="2:20" ht="27" customHeight="1">
      <c r="B67" s="76">
        <v>63</v>
      </c>
      <c r="C67" s="75" t="s">
        <v>73</v>
      </c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118">
        <v>4.5689000000000002</v>
      </c>
      <c r="Q67" s="118">
        <v>4.4267000000000003</v>
      </c>
      <c r="R67" s="118">
        <v>3.6140999999999996</v>
      </c>
      <c r="S67" s="104">
        <v>96.887653483332969</v>
      </c>
      <c r="T67" s="104">
        <v>81.643210517993069</v>
      </c>
    </row>
    <row r="68" spans="2:20" ht="32.25" customHeight="1">
      <c r="B68" s="77">
        <v>64</v>
      </c>
      <c r="C68" s="75" t="s">
        <v>105</v>
      </c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118">
        <v>77.17580000000001</v>
      </c>
      <c r="Q68" s="118">
        <v>71.021999999999991</v>
      </c>
      <c r="R68" s="118">
        <v>61.493299999999998</v>
      </c>
      <c r="S68" s="104">
        <v>92.026256935464204</v>
      </c>
      <c r="T68" s="104">
        <v>86.58345301455887</v>
      </c>
    </row>
    <row r="69" spans="2:20" ht="27" customHeight="1">
      <c r="B69" s="76">
        <v>65</v>
      </c>
      <c r="C69" s="75" t="s">
        <v>75</v>
      </c>
      <c r="D69" s="73">
        <f>'[2]budget2017-18(District)'!G4059</f>
        <v>0</v>
      </c>
      <c r="E69" s="73">
        <f>'[2]budget2017-18(District)'!J4059</f>
        <v>0</v>
      </c>
      <c r="F69" s="73">
        <f>'[2]budget2017-18(District)'!M4059</f>
        <v>0</v>
      </c>
      <c r="G69" s="73" t="e">
        <f>'[2]State Budget 2018-19(P)'!#REF!/100</f>
        <v>#REF!</v>
      </c>
      <c r="H69" s="73" t="e">
        <f>'[2]State Budget 2018-19(P)'!#REF!/100</f>
        <v>#REF!</v>
      </c>
      <c r="I69" s="73" t="e">
        <f>'[2]State Budget 2018-19(P)'!#REF!/100</f>
        <v>#REF!</v>
      </c>
      <c r="J69" s="73" t="e">
        <f>'[2]CSS Budget 2019-20(P)'!#REF!/100</f>
        <v>#REF!</v>
      </c>
      <c r="K69" s="73" t="e">
        <f>'[2]CSS Budget 2019-20(P)'!#REF!/100</f>
        <v>#REF!</v>
      </c>
      <c r="L69" s="73"/>
      <c r="M69" s="73"/>
      <c r="N69" s="73"/>
      <c r="O69" s="73"/>
      <c r="P69" s="118">
        <v>21288.235400000001</v>
      </c>
      <c r="Q69" s="118">
        <v>9898.1665000000012</v>
      </c>
      <c r="R69" s="118">
        <v>9559.7253000000001</v>
      </c>
      <c r="S69" s="104">
        <v>46.495946300932019</v>
      </c>
      <c r="T69" s="104">
        <v>96.580768771670989</v>
      </c>
    </row>
    <row r="70" spans="2:20" ht="25.5" customHeight="1">
      <c r="B70" s="77"/>
      <c r="C70" s="75" t="s">
        <v>146</v>
      </c>
      <c r="D70" s="73">
        <f>'[2]budget2017-18(District)'!G4060</f>
        <v>0</v>
      </c>
      <c r="E70" s="73">
        <f>'[2]budget2017-18(District)'!J4060</f>
        <v>0</v>
      </c>
      <c r="F70" s="73">
        <f>'[2]budget2017-18(District)'!M4060</f>
        <v>0</v>
      </c>
      <c r="G70" s="73">
        <f>'[2]State Budget 2018-19(P)'!F1658/100</f>
        <v>3.9465000000000003</v>
      </c>
      <c r="H70" s="73">
        <f>'[2]State Budget 2018-19(P)'!I1658/100</f>
        <v>3.645</v>
      </c>
      <c r="I70" s="73">
        <f>'[2]State Budget 2018-19(P)'!L1658/100</f>
        <v>3.1760999999999999</v>
      </c>
      <c r="J70" s="73" t="e">
        <f>'[2]CSS Budget 2019-20(P)'!#REF!/100</f>
        <v>#REF!</v>
      </c>
      <c r="K70" s="73" t="e">
        <f>'[2]CSS Budget 2019-20(P)'!#REF!/100</f>
        <v>#REF!</v>
      </c>
      <c r="L70" s="73"/>
      <c r="M70" s="73"/>
      <c r="N70" s="73"/>
      <c r="O70" s="73"/>
      <c r="P70" s="118">
        <v>698.78</v>
      </c>
      <c r="Q70" s="118">
        <v>698.78</v>
      </c>
      <c r="R70" s="118">
        <v>695.04</v>
      </c>
      <c r="S70" s="104">
        <v>100</v>
      </c>
      <c r="T70" s="104">
        <v>99.464781476287243</v>
      </c>
    </row>
    <row r="71" spans="2:20" ht="25.5" customHeight="1">
      <c r="B71" s="14" t="s">
        <v>76</v>
      </c>
      <c r="C71" s="74" t="s">
        <v>78</v>
      </c>
      <c r="D71" s="73">
        <f>'[2]budget2017-18(District)'!G4061</f>
        <v>0</v>
      </c>
      <c r="E71" s="73">
        <f>'[2]budget2017-18(District)'!J4061</f>
        <v>0</v>
      </c>
      <c r="F71" s="73">
        <f>'[2]budget2017-18(District)'!M4061</f>
        <v>0</v>
      </c>
      <c r="G71" s="73" t="e">
        <f>'[2]State Budget 2018-19(P)'!#REF!/100</f>
        <v>#REF!</v>
      </c>
      <c r="H71" s="73" t="e">
        <f>'[2]State Budget 2018-19(P)'!#REF!/100</f>
        <v>#REF!</v>
      </c>
      <c r="I71" s="73" t="e">
        <f>'[2]State Budget 2018-19(P)'!#REF!/100</f>
        <v>#REF!</v>
      </c>
      <c r="J71" s="73" t="e">
        <f>'[2]CSS Budget 2019-20(P)'!#REF!/100</f>
        <v>#REF!</v>
      </c>
      <c r="K71" s="73" t="e">
        <f>'[2]CSS Budget 2019-20(P)'!#REF!/100</f>
        <v>#REF!</v>
      </c>
      <c r="L71" s="73"/>
      <c r="M71" s="73"/>
      <c r="N71" s="73"/>
      <c r="O71" s="73"/>
      <c r="P71" s="24">
        <v>64471.808879999982</v>
      </c>
      <c r="Q71" s="24">
        <v>45791.355517400007</v>
      </c>
      <c r="R71" s="24">
        <v>40054.971554899996</v>
      </c>
      <c r="S71" s="163">
        <v>71.025392823443951</v>
      </c>
      <c r="T71" s="163">
        <v>87.472779746997716</v>
      </c>
    </row>
    <row r="74" spans="2:20" ht="18">
      <c r="G74" s="73" t="e">
        <f>SUM(G5:G71)</f>
        <v>#REF!</v>
      </c>
      <c r="P74" s="72"/>
    </row>
    <row r="75" spans="2:20" ht="16.5" customHeight="1">
      <c r="G75" s="69">
        <v>-0.03</v>
      </c>
      <c r="J75" s="71"/>
      <c r="P75" s="69" t="s">
        <v>76</v>
      </c>
    </row>
    <row r="76" spans="2:20">
      <c r="D76" s="71"/>
      <c r="G76" s="69">
        <v>29916.73</v>
      </c>
      <c r="P76" s="70"/>
    </row>
  </sheetData>
  <mergeCells count="7">
    <mergeCell ref="B1:T1"/>
    <mergeCell ref="S2:T2"/>
    <mergeCell ref="D3:F3"/>
    <mergeCell ref="G3:I3"/>
    <mergeCell ref="J3:L3"/>
    <mergeCell ref="M3:O3"/>
    <mergeCell ref="C2:R2"/>
  </mergeCells>
  <printOptions horizontalCentered="1"/>
  <pageMargins left="0.118110236220472" right="0.118110236220472" top="0.15748031496063" bottom="0.196850393700787" header="0.31496062992126" footer="0.31496062992126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EAP Short </vt:lpstr>
      <vt:lpstr>CSS </vt:lpstr>
      <vt:lpstr>state sector</vt:lpstr>
      <vt:lpstr>jilla sector</vt:lpstr>
      <vt:lpstr>Dept. wise</vt:lpstr>
      <vt:lpstr>'CSS '!Print_Area</vt:lpstr>
      <vt:lpstr>'Dept. wise'!Print_Area</vt:lpstr>
      <vt:lpstr>'EAP Short '!Print_Area</vt:lpstr>
      <vt:lpstr>'jilla sector'!Print_Area</vt:lpstr>
      <vt:lpstr>'state sector'!Print_Area</vt:lpstr>
      <vt:lpstr>'CSS '!Print_Titles</vt:lpstr>
      <vt:lpstr>'Dept. wise'!Print_Titles</vt:lpstr>
      <vt:lpstr>'EAP Short '!Print_Titles</vt:lpstr>
      <vt:lpstr>'state sector'!Print_Titles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spc101hp</cp:lastModifiedBy>
  <cp:lastPrinted>2020-12-17T06:13:39Z</cp:lastPrinted>
  <dcterms:created xsi:type="dcterms:W3CDTF">2020-08-17T10:28:22Z</dcterms:created>
  <dcterms:modified xsi:type="dcterms:W3CDTF">2022-06-03T12:04:24Z</dcterms:modified>
</cp:coreProperties>
</file>