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875" windowHeight="6945" activeTab="0"/>
  </bookViews>
  <sheets>
    <sheet name="sumarytotal Depart." sheetId="1" r:id="rId1"/>
  </sheets>
  <externalReferences>
    <externalReference r:id="rId4"/>
  </externalReferences>
  <definedNames>
    <definedName name="_xlnm.Print_Area" localSheetId="0">'sumarytotal Depart.'!$A$1:$S$74</definedName>
    <definedName name="_xlnm.Print_Titles" localSheetId="0">'sumarytotal Depart.'!$1:$3</definedName>
  </definedNames>
  <calcPr fullCalcOnLoad="1"/>
</workbook>
</file>

<file path=xl/sharedStrings.xml><?xml version="1.0" encoding="utf-8"?>
<sst xmlns="http://schemas.openxmlformats.org/spreadsheetml/2006/main" count="91" uniqueCount="88">
  <si>
    <t>¼ 30 flrEcj] 2017½</t>
  </si>
  <si>
    <t>¼/kujkf'k djksM+ :Ik;sa esa½</t>
  </si>
  <si>
    <t>ftyk lsDVj</t>
  </si>
  <si>
    <t>jkT; lsDVj</t>
  </si>
  <si>
    <t>dsUnziksf"kr</t>
  </si>
  <si>
    <t>ckg; lgk;frr</t>
  </si>
  <si>
    <t xml:space="preserve"> </t>
  </si>
  <si>
    <t>0</t>
  </si>
  <si>
    <t>कृषि विभाग</t>
  </si>
  <si>
    <t>कृषि अनुसन्धान</t>
  </si>
  <si>
    <t>गन्ना विभाग</t>
  </si>
  <si>
    <t>उद्यान एवं रेशम विभाग</t>
  </si>
  <si>
    <t>जलागम प्रबन्धन</t>
  </si>
  <si>
    <t>पशुपालन विभाग</t>
  </si>
  <si>
    <t>डेरी विकास विभाग</t>
  </si>
  <si>
    <t>मत्स्य विभाग</t>
  </si>
  <si>
    <t>वन विभाग</t>
  </si>
  <si>
    <t>खाद्य एवं नागरिक आपूर्ति विभाग</t>
  </si>
  <si>
    <t>सहकारिता</t>
  </si>
  <si>
    <t>ग्राम्य विकास</t>
  </si>
  <si>
    <t>पंचायतीराज विभाग</t>
  </si>
  <si>
    <t>ग्रामीण निर्माण विभाग</t>
  </si>
  <si>
    <t>राजकीय सिंचाई</t>
  </si>
  <si>
    <t>लघु सिचाई विभाग</t>
  </si>
  <si>
    <t>ऊर्जा विभाग</t>
  </si>
  <si>
    <t>उरेडा</t>
  </si>
  <si>
    <t>उद्योग</t>
  </si>
  <si>
    <t>नागरिक उड्डयन</t>
  </si>
  <si>
    <t>लोक निर्माण विभाग</t>
  </si>
  <si>
    <t>परिवहन</t>
  </si>
  <si>
    <t>सूचना प्रौद्योगिकी विभाग</t>
  </si>
  <si>
    <t>विज्ञान एवं प्रौद्योगिकी विभाग</t>
  </si>
  <si>
    <t>राज्य योजना आयोग</t>
  </si>
  <si>
    <t>अर्थ एवं संख्या विभाग</t>
  </si>
  <si>
    <t>जनगणना विभाग</t>
  </si>
  <si>
    <t>पर्यटन विभाग</t>
  </si>
  <si>
    <t>प्रारम्भिक शिक्षा विभाग</t>
  </si>
  <si>
    <t>माध्यमिक शिक्षा विभाग</t>
  </si>
  <si>
    <t>उच्च शिक्षा</t>
  </si>
  <si>
    <t>संस्कृत शिक्षा</t>
  </si>
  <si>
    <t>भाषा विकास विभाग</t>
  </si>
  <si>
    <t>तकनीकी शिक्षा विभाग</t>
  </si>
  <si>
    <t>युवा कल्याण विभाग</t>
  </si>
  <si>
    <t>खेलकूद विभाग</t>
  </si>
  <si>
    <t>कला एवं संस्कृति विभाग</t>
  </si>
  <si>
    <t>एलोपैथिक चिकित्सा विभाग</t>
  </si>
  <si>
    <t>चिकित्सा शिक्षा विभाग</t>
  </si>
  <si>
    <t>होम्योपैथिक विभाग</t>
  </si>
  <si>
    <t>आयुर्वैदिक एवं यूनानी सेवायें</t>
  </si>
  <si>
    <t>शहरी विकास</t>
  </si>
  <si>
    <t>आवास</t>
  </si>
  <si>
    <t>समाज कल्याण</t>
  </si>
  <si>
    <t>अल्पसंख्ययक कल्याण</t>
  </si>
  <si>
    <t>सैनिक कल्याण</t>
  </si>
  <si>
    <t>श्रम विभाग</t>
  </si>
  <si>
    <t>सेवायोजन एवं प्रशिक्षण विभाग</t>
  </si>
  <si>
    <t>राजस्व विभाग</t>
  </si>
  <si>
    <t>न्याय विभाग</t>
  </si>
  <si>
    <t>आपदा प्रबन्धन</t>
  </si>
  <si>
    <t>पुलिस विभाग</t>
  </si>
  <si>
    <t>जेल विभाग</t>
  </si>
  <si>
    <t>होम गार्ड विभाग</t>
  </si>
  <si>
    <t>आबकारी विभाग</t>
  </si>
  <si>
    <t>निर्वाचन</t>
  </si>
  <si>
    <t>राज्यपाल</t>
  </si>
  <si>
    <t>विधान सभा</t>
  </si>
  <si>
    <t>सचिवालय प्रशासन</t>
  </si>
  <si>
    <t xml:space="preserve">मंत्रिपरिषद </t>
  </si>
  <si>
    <t xml:space="preserve">राज्य सम्पति विभाग </t>
  </si>
  <si>
    <t>सामान्य प्रशासन</t>
  </si>
  <si>
    <t>कार्मिक (लो0स0अ0, ए0टी0आई0, कर्मचारी चयन आयोग)</t>
  </si>
  <si>
    <t>वाणिज्यकर विभाग</t>
  </si>
  <si>
    <t>वित्त विभाग</t>
  </si>
  <si>
    <t>वित्त (जिला योजना)</t>
  </si>
  <si>
    <t>बजट प्राविधान</t>
  </si>
  <si>
    <t xml:space="preserve">स्वीकृति </t>
  </si>
  <si>
    <t>व्यय</t>
  </si>
  <si>
    <t>कुल बजट के सापेक्ष स्वीकृति का प्रतिशत</t>
  </si>
  <si>
    <t>कुल स्वीकृति के सापेक्ष व्यय का प्रतिशत</t>
  </si>
  <si>
    <t xml:space="preserve">विभाग का नाम </t>
  </si>
  <si>
    <t>वित्तीय वर्ष 2018-19 में विभागवार वित्तीय प्रगति विवरण।</t>
  </si>
  <si>
    <t>(31 मार्च, 2019)</t>
  </si>
  <si>
    <r>
      <t xml:space="preserve">(धनराशि करोड़ </t>
    </r>
    <r>
      <rPr>
        <b/>
        <sz val="16"/>
        <rFont val="Rupee Foradian"/>
        <family val="2"/>
      </rPr>
      <t>`</t>
    </r>
    <r>
      <rPr>
        <b/>
        <sz val="16"/>
        <rFont val="Mangal"/>
        <family val="1"/>
      </rPr>
      <t xml:space="preserve"> में)</t>
    </r>
  </si>
  <si>
    <t>क्र.</t>
  </si>
  <si>
    <t xml:space="preserve">कुल योग </t>
  </si>
  <si>
    <t>पेयजल</t>
  </si>
  <si>
    <t>सूचना एवं लोक सम्पर्क विभाग</t>
  </si>
  <si>
    <t xml:space="preserve">महिला सशक्तिकरण एवं बाल विकास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</si>
</sst>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Kruti Dev 010"/>
      <family val="0"/>
    </font>
    <font>
      <b/>
      <sz val="16"/>
      <name val="Rupee Foradian"/>
      <family val="2"/>
    </font>
    <font>
      <sz val="12"/>
      <name val="Times New Roman"/>
      <family val="1"/>
    </font>
    <font>
      <b/>
      <sz val="14"/>
      <name val="Kruti Dev 010"/>
      <family val="0"/>
    </font>
    <font>
      <sz val="11"/>
      <name val="Arial"/>
      <family val="2"/>
    </font>
    <font>
      <b/>
      <sz val="14"/>
      <color indexed="8"/>
      <name val="Kruti Dev 010"/>
      <family val="0"/>
    </font>
    <font>
      <b/>
      <sz val="12"/>
      <name val="Mangal"/>
      <family val="1"/>
    </font>
    <font>
      <b/>
      <sz val="12"/>
      <color indexed="8"/>
      <name val="Mangal"/>
      <family val="1"/>
    </font>
    <font>
      <b/>
      <sz val="16"/>
      <name val="Mangal"/>
      <family val="1"/>
    </font>
    <font>
      <b/>
      <sz val="14"/>
      <name val="Mangal"/>
      <family val="1"/>
    </font>
    <font>
      <b/>
      <sz val="11"/>
      <name val="Mangal"/>
      <family val="1"/>
    </font>
    <font>
      <sz val="12"/>
      <name val="Mangal"/>
      <family val="1"/>
    </font>
    <font>
      <sz val="14"/>
      <name val="Manga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angal"/>
      <family val="1"/>
    </font>
    <font>
      <sz val="14"/>
      <color indexed="8"/>
      <name val="Mangal"/>
      <family val="1"/>
    </font>
    <font>
      <b/>
      <sz val="14"/>
      <color indexed="8"/>
      <name val="Manga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Mangal"/>
      <family val="1"/>
    </font>
    <font>
      <b/>
      <sz val="14"/>
      <color theme="1"/>
      <name val="Kruti Dev 010"/>
      <family val="0"/>
    </font>
    <font>
      <sz val="14"/>
      <color theme="1"/>
      <name val="Mangal"/>
      <family val="1"/>
    </font>
    <font>
      <b/>
      <sz val="14"/>
      <color theme="1"/>
      <name val="Manga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2" fontId="6" fillId="0" borderId="10" xfId="0" applyNumberFormat="1" applyFont="1" applyBorder="1" applyAlignment="1">
      <alignment horizontal="right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2" fontId="7" fillId="33" borderId="11" xfId="57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 horizontal="right"/>
    </xf>
    <xf numFmtId="2" fontId="8" fillId="33" borderId="12" xfId="57" applyNumberFormat="1" applyFont="1" applyFill="1" applyBorder="1" applyAlignment="1">
      <alignment vertical="center" wrapText="1"/>
      <protection/>
    </xf>
    <xf numFmtId="2" fontId="8" fillId="33" borderId="13" xfId="57" applyNumberFormat="1" applyFont="1" applyFill="1" applyBorder="1" applyAlignment="1">
      <alignment vertical="center" wrapText="1"/>
      <protection/>
    </xf>
    <xf numFmtId="2" fontId="9" fillId="33" borderId="14" xfId="57" applyNumberFormat="1" applyFont="1" applyFill="1" applyBorder="1" applyAlignment="1">
      <alignment vertical="center" wrapText="1"/>
      <protection/>
    </xf>
    <xf numFmtId="2" fontId="8" fillId="33" borderId="14" xfId="57" applyNumberFormat="1" applyFont="1" applyFill="1" applyBorder="1" applyAlignment="1">
      <alignment vertical="center" wrapText="1"/>
      <protection/>
    </xf>
    <xf numFmtId="2" fontId="9" fillId="33" borderId="13" xfId="57" applyNumberFormat="1" applyFont="1" applyFill="1" applyBorder="1" applyAlignment="1">
      <alignment vertical="center" wrapText="1"/>
      <protection/>
    </xf>
    <xf numFmtId="2" fontId="9" fillId="33" borderId="12" xfId="57" applyNumberFormat="1" applyFont="1" applyFill="1" applyBorder="1" applyAlignment="1">
      <alignment vertical="center" wrapText="1"/>
      <protection/>
    </xf>
    <xf numFmtId="2" fontId="8" fillId="33" borderId="11" xfId="57" applyNumberFormat="1" applyFont="1" applyFill="1" applyBorder="1" applyAlignment="1">
      <alignment vertical="center" wrapText="1"/>
      <protection/>
    </xf>
    <xf numFmtId="2" fontId="9" fillId="33" borderId="13" xfId="57" applyNumberFormat="1" applyFont="1" applyFill="1" applyBorder="1" applyAlignment="1" quotePrefix="1">
      <alignment vertical="center" wrapText="1"/>
      <protection/>
    </xf>
    <xf numFmtId="2" fontId="9" fillId="33" borderId="11" xfId="57" applyNumberFormat="1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3" fillId="0" borderId="15" xfId="57" applyNumberFormat="1" applyFont="1" applyFill="1" applyBorder="1" applyAlignment="1">
      <alignment horizontal="center" vertical="center" wrapText="1"/>
      <protection/>
    </xf>
    <xf numFmtId="0" fontId="13" fillId="0" borderId="10" xfId="57" applyNumberFormat="1" applyFont="1" applyFill="1" applyBorder="1" applyAlignment="1">
      <alignment horizontal="center" vertical="center" wrapText="1"/>
      <protection/>
    </xf>
    <xf numFmtId="2" fontId="53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horizontal="right" vertical="center"/>
    </xf>
    <xf numFmtId="2" fontId="5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ning%20Data\Budget%20matter\MPR%202018-19\MPR%2031%20March2019supplyment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yEAPA4(Crore)"/>
      <sheetName val="sumaryEAPshort(Crore) (2)"/>
      <sheetName val="CSS Budget 2018-19(CMb)"/>
      <sheetName val="CSS &amp; Flagship"/>
      <sheetName val="CSS Budget Cm dashboard"/>
      <sheetName val="CSS Total Cm Dashboard"/>
      <sheetName val="budget finance"/>
      <sheetName val="CSS Total Cm Dashboard (3)"/>
      <sheetName val="CSS Total Cm Dashboard (2)"/>
      <sheetName val="CSS Budget 2018-19(CM)"/>
      <sheetName val="sumary(DIFF)"/>
      <sheetName val="sumaryEAP"/>
      <sheetName val="Treasury budget11 2017"/>
      <sheetName val="Total Budget summary (2)"/>
      <sheetName val="budget2018-19(CSSvibhagBookdif)"/>
      <sheetName val="CSSdiffandcsssanctionGoIallotte"/>
      <sheetName val="New EAP Project"/>
      <sheetName val="Mangal FontEAPCrore "/>
      <sheetName val="Total CM Dashboard"/>
      <sheetName val="sumarytotal Depart.CM Dash"/>
      <sheetName val="sumary(CSS lakh)"/>
      <sheetName val=" scheme state. Css. EAP"/>
      <sheetName val="Treasury withdrawSect."/>
      <sheetName val="Treasury withdraw"/>
      <sheetName val="sumaryEAPshort(lakh)"/>
      <sheetName val="ShortSumaryEAPCrore"/>
      <sheetName val="Sector Crore"/>
      <sheetName val="Major Headwise hindi (2)"/>
      <sheetName val="sumaryEAP(VibhagBa201718)"/>
      <sheetName val="shortSumaryDistrict Crore"/>
      <sheetName val="sumaryEAP(lakh)"/>
      <sheetName val="sumaryEAP(Crore"/>
      <sheetName val="sumaryEAPt(Crore)"/>
      <sheetName val="EAP October 2018 (2)"/>
      <sheetName val="EAP October 2018"/>
      <sheetName val="budget2018-19EAP(Scheme)"/>
      <sheetName val="shortSumaryCSS crore"/>
      <sheetName val="CSS october 2018 (2)"/>
      <sheetName val="CSS october 2018"/>
      <sheetName val="CSS Diff(Sumshort)"/>
      <sheetName val="sumary(GoIDeptsanctionexp)"/>
      <sheetName val="CSS Diff(Govt-Deparmet)"/>
      <sheetName val="CSS Diff(Sum)"/>
      <sheetName val="CSS Diff "/>
      <sheetName val="CSS Budget 2018-19(P)"/>
      <sheetName val="State october 2018 (2)"/>
      <sheetName val="State October 2018"/>
      <sheetName val="State Budget 2018-19(P)"/>
      <sheetName val="Total Budget summary"/>
      <sheetName val="Summary StatemangShortCR"/>
      <sheetName val="Summary Stateshort"/>
      <sheetName val="Summary State mangle "/>
      <sheetName val="summaryCSSshortCr(Mangle)"/>
      <sheetName val="summary CSS short Cr"/>
      <sheetName val="sumary(CSS Crore)1"/>
      <sheetName val="summaryDeptwishortinclbookbudCr"/>
      <sheetName val="summaryDeptwiseshort Core"/>
      <sheetName val="sumarytotDeptIndx"/>
      <sheetName val="sumarytotal Depart."/>
      <sheetName val="sumary(MainLakh)"/>
      <sheetName val="department name "/>
      <sheetName val="sumary(MainCRORE)"/>
      <sheetName val="budget2017-18(District)"/>
      <sheetName val="Sheet1"/>
      <sheetName val="Sheet2"/>
      <sheetName val="Sheet3"/>
      <sheetName val="Sheet4"/>
    </sheetNames>
    <sheetDataSet>
      <sheetData sheetId="35">
        <row r="13">
          <cell r="O13">
            <v>19163.81</v>
          </cell>
          <cell r="R13">
            <v>5435.25</v>
          </cell>
          <cell r="AE13">
            <v>17003.449999999997</v>
          </cell>
        </row>
        <row r="16">
          <cell r="O16">
            <v>10500.01</v>
          </cell>
          <cell r="R16">
            <v>8000</v>
          </cell>
          <cell r="AE16">
            <v>2916</v>
          </cell>
        </row>
        <row r="20">
          <cell r="O20">
            <v>19976.62</v>
          </cell>
          <cell r="R20">
            <v>15729.21</v>
          </cell>
          <cell r="AE20">
            <v>12431.2</v>
          </cell>
        </row>
        <row r="31">
          <cell r="O31">
            <v>17587.02</v>
          </cell>
          <cell r="R31">
            <v>7349.04</v>
          </cell>
          <cell r="AE31">
            <v>7349.04</v>
          </cell>
        </row>
        <row r="34">
          <cell r="O34">
            <v>6500</v>
          </cell>
          <cell r="R34">
            <v>3700</v>
          </cell>
          <cell r="AE34">
            <v>3690.83</v>
          </cell>
        </row>
        <row r="36">
          <cell r="O36">
            <v>0</v>
          </cell>
          <cell r="S36">
            <v>0</v>
          </cell>
          <cell r="AE36">
            <v>0</v>
          </cell>
        </row>
        <row r="38">
          <cell r="O38">
            <v>6000</v>
          </cell>
          <cell r="R38">
            <v>3000</v>
          </cell>
          <cell r="AE38">
            <v>3000</v>
          </cell>
        </row>
        <row r="40">
          <cell r="O40">
            <v>8053.5</v>
          </cell>
          <cell r="R40">
            <v>1648.32</v>
          </cell>
          <cell r="AE40">
            <v>1648.32</v>
          </cell>
        </row>
        <row r="43">
          <cell r="O43">
            <v>14000.01</v>
          </cell>
          <cell r="R43">
            <v>6000</v>
          </cell>
          <cell r="AE43">
            <v>4441.92</v>
          </cell>
        </row>
        <row r="45">
          <cell r="O45">
            <v>2500</v>
          </cell>
          <cell r="R45">
            <v>2500</v>
          </cell>
          <cell r="AE45">
            <v>1868.47</v>
          </cell>
        </row>
        <row r="56">
          <cell r="O56">
            <v>46700</v>
          </cell>
          <cell r="R56">
            <v>18300</v>
          </cell>
          <cell r="AE56">
            <v>11668.06</v>
          </cell>
        </row>
      </sheetData>
      <sheetData sheetId="44">
        <row r="427">
          <cell r="G427">
            <v>3500</v>
          </cell>
        </row>
        <row r="491">
          <cell r="G491">
            <v>37293.35</v>
          </cell>
          <cell r="N491">
            <v>30732.4</v>
          </cell>
          <cell r="U491">
            <v>30143.559999999998</v>
          </cell>
        </row>
        <row r="492">
          <cell r="G492">
            <v>7965.110000000001</v>
          </cell>
          <cell r="N492">
            <v>7155.97</v>
          </cell>
          <cell r="U492">
            <v>7155.97</v>
          </cell>
        </row>
        <row r="493">
          <cell r="G493">
            <v>2556</v>
          </cell>
          <cell r="N493">
            <v>775.56</v>
          </cell>
          <cell r="U493">
            <v>0</v>
          </cell>
        </row>
        <row r="494">
          <cell r="G494">
            <v>2337.3399999999997</v>
          </cell>
          <cell r="N494">
            <v>2004.5</v>
          </cell>
          <cell r="U494">
            <v>1996.1800000000003</v>
          </cell>
        </row>
        <row r="495">
          <cell r="G495">
            <v>393.33</v>
          </cell>
          <cell r="N495">
            <v>0</v>
          </cell>
          <cell r="U495">
            <v>0</v>
          </cell>
        </row>
        <row r="496">
          <cell r="G496">
            <v>3238.88</v>
          </cell>
          <cell r="N496">
            <v>877.27</v>
          </cell>
          <cell r="U496">
            <v>845.9000000000001</v>
          </cell>
        </row>
        <row r="497">
          <cell r="G497">
            <v>12615.090000000002</v>
          </cell>
          <cell r="N497">
            <v>5855.389999999999</v>
          </cell>
          <cell r="U497">
            <v>5580.99</v>
          </cell>
        </row>
        <row r="498">
          <cell r="G498">
            <v>2540.01</v>
          </cell>
          <cell r="N498">
            <v>522.8</v>
          </cell>
          <cell r="U498">
            <v>280.88</v>
          </cell>
        </row>
        <row r="499">
          <cell r="G499">
            <v>159764</v>
          </cell>
          <cell r="N499">
            <v>196879.62</v>
          </cell>
          <cell r="U499">
            <v>133549.16</v>
          </cell>
        </row>
        <row r="500">
          <cell r="G500">
            <v>1500.01</v>
          </cell>
          <cell r="N500">
            <v>0</v>
          </cell>
          <cell r="U500">
            <v>0</v>
          </cell>
        </row>
        <row r="501">
          <cell r="G501">
            <v>3600.05</v>
          </cell>
          <cell r="N501">
            <v>1475.79</v>
          </cell>
          <cell r="U501">
            <v>1113.34</v>
          </cell>
        </row>
        <row r="502">
          <cell r="G502">
            <v>12402.66</v>
          </cell>
          <cell r="N502">
            <v>4355.629999999999</v>
          </cell>
          <cell r="U502">
            <v>4254.62</v>
          </cell>
        </row>
        <row r="503">
          <cell r="G503">
            <v>1000.01</v>
          </cell>
          <cell r="N503">
            <v>205.67</v>
          </cell>
          <cell r="U503">
            <v>205.67</v>
          </cell>
        </row>
        <row r="504">
          <cell r="G504">
            <v>14000.01</v>
          </cell>
          <cell r="N504">
            <v>8260.17</v>
          </cell>
          <cell r="U504">
            <v>6907.2300000000005</v>
          </cell>
        </row>
        <row r="505">
          <cell r="G505">
            <v>2000</v>
          </cell>
          <cell r="N505">
            <v>834.5</v>
          </cell>
          <cell r="U505">
            <v>25</v>
          </cell>
        </row>
        <row r="506">
          <cell r="G506">
            <v>1225</v>
          </cell>
          <cell r="N506">
            <v>63.02</v>
          </cell>
          <cell r="U506">
            <v>63.02</v>
          </cell>
        </row>
        <row r="507">
          <cell r="G507">
            <v>100</v>
          </cell>
          <cell r="N507">
            <v>0</v>
          </cell>
          <cell r="U507">
            <v>0</v>
          </cell>
        </row>
        <row r="508">
          <cell r="G508">
            <v>100.02000000000001</v>
          </cell>
          <cell r="N508">
            <v>86.11</v>
          </cell>
          <cell r="U508">
            <v>0</v>
          </cell>
        </row>
        <row r="509">
          <cell r="G509">
            <v>89807.02</v>
          </cell>
          <cell r="N509">
            <v>73412.99</v>
          </cell>
          <cell r="U509">
            <v>67368.11</v>
          </cell>
        </row>
        <row r="510">
          <cell r="G510">
            <v>32502.34</v>
          </cell>
          <cell r="N510">
            <v>22290.53</v>
          </cell>
          <cell r="U510">
            <v>21530.33</v>
          </cell>
        </row>
        <row r="511">
          <cell r="G511">
            <v>5250.01</v>
          </cell>
          <cell r="N511">
            <v>1323.21</v>
          </cell>
          <cell r="U511">
            <v>1323.21</v>
          </cell>
        </row>
        <row r="512">
          <cell r="G512">
            <v>3369.01</v>
          </cell>
          <cell r="N512">
            <v>231.31</v>
          </cell>
          <cell r="U512">
            <v>149</v>
          </cell>
        </row>
        <row r="513">
          <cell r="G513">
            <v>282.5</v>
          </cell>
          <cell r="N513">
            <v>57.48</v>
          </cell>
          <cell r="U513">
            <v>22.72</v>
          </cell>
        </row>
        <row r="514">
          <cell r="G514">
            <v>200</v>
          </cell>
          <cell r="N514">
            <v>0</v>
          </cell>
          <cell r="U514">
            <v>0</v>
          </cell>
        </row>
        <row r="515">
          <cell r="G515">
            <v>520.25</v>
          </cell>
          <cell r="N515">
            <v>20.25</v>
          </cell>
          <cell r="U515">
            <v>0</v>
          </cell>
        </row>
        <row r="516">
          <cell r="G516">
            <v>59038.85</v>
          </cell>
          <cell r="N516">
            <v>51443.36000000001</v>
          </cell>
          <cell r="U516">
            <v>49325.08</v>
          </cell>
        </row>
        <row r="517">
          <cell r="G517">
            <v>13962.2</v>
          </cell>
          <cell r="N517">
            <v>11529.19</v>
          </cell>
          <cell r="U517">
            <v>10369.11</v>
          </cell>
        </row>
        <row r="518">
          <cell r="G518">
            <v>2500</v>
          </cell>
          <cell r="N518">
            <v>1764.61</v>
          </cell>
          <cell r="U518">
            <v>1764.61</v>
          </cell>
        </row>
        <row r="519">
          <cell r="G519">
            <v>28924.13</v>
          </cell>
          <cell r="N519">
            <v>14965.33</v>
          </cell>
          <cell r="U519">
            <v>14477.66</v>
          </cell>
        </row>
        <row r="520">
          <cell r="G520">
            <v>53260</v>
          </cell>
          <cell r="N520">
            <v>24172.739999999998</v>
          </cell>
          <cell r="U520">
            <v>24172.739999999998</v>
          </cell>
        </row>
        <row r="526">
          <cell r="G526">
            <v>9487.400000000001</v>
          </cell>
          <cell r="N526">
            <v>4235.27</v>
          </cell>
          <cell r="U526">
            <v>4126.86</v>
          </cell>
        </row>
        <row r="527">
          <cell r="G527">
            <v>3388</v>
          </cell>
          <cell r="N527">
            <v>1954.04</v>
          </cell>
          <cell r="U527">
            <v>1953.3400000000001</v>
          </cell>
        </row>
        <row r="528">
          <cell r="G528">
            <v>57851.5</v>
          </cell>
          <cell r="N528">
            <v>43304.030000000006</v>
          </cell>
          <cell r="U528">
            <v>42722.14</v>
          </cell>
        </row>
        <row r="529">
          <cell r="G529">
            <v>10086.32</v>
          </cell>
          <cell r="N529">
            <v>0</v>
          </cell>
          <cell r="U529">
            <v>0</v>
          </cell>
        </row>
        <row r="531">
          <cell r="G531">
            <v>138.5</v>
          </cell>
          <cell r="N531">
            <v>6.58</v>
          </cell>
          <cell r="U531">
            <v>0</v>
          </cell>
        </row>
        <row r="532">
          <cell r="G532">
            <v>775.4000000000001</v>
          </cell>
          <cell r="N532">
            <v>741.1700000000001</v>
          </cell>
          <cell r="U532">
            <v>722.4000000000001</v>
          </cell>
        </row>
        <row r="533">
          <cell r="N533">
            <v>2245.78</v>
          </cell>
          <cell r="U533">
            <v>2245.78</v>
          </cell>
        </row>
        <row r="534">
          <cell r="G534">
            <v>60800.01</v>
          </cell>
          <cell r="N534">
            <v>32986.77</v>
          </cell>
          <cell r="U534">
            <v>13800.97</v>
          </cell>
        </row>
        <row r="535">
          <cell r="G535">
            <v>943.89</v>
          </cell>
          <cell r="N535">
            <v>718.57</v>
          </cell>
          <cell r="U535">
            <v>716.62</v>
          </cell>
        </row>
        <row r="537">
          <cell r="G537">
            <v>833.96</v>
          </cell>
          <cell r="N537">
            <v>899</v>
          </cell>
          <cell r="U537">
            <v>797</v>
          </cell>
        </row>
        <row r="538">
          <cell r="G538">
            <v>4744.17</v>
          </cell>
          <cell r="N538">
            <v>4395.35</v>
          </cell>
          <cell r="U538">
            <v>3957.52</v>
          </cell>
        </row>
      </sheetData>
      <sheetData sheetId="47">
        <row r="31">
          <cell r="M31">
            <v>13808.91</v>
          </cell>
        </row>
        <row r="1696">
          <cell r="G1696">
            <v>17376.83</v>
          </cell>
          <cell r="J1696">
            <v>15465.970000000001</v>
          </cell>
        </row>
        <row r="1697">
          <cell r="G1697">
            <v>25036.960000000003</v>
          </cell>
          <cell r="J1697">
            <v>19895.46</v>
          </cell>
          <cell r="M1697">
            <v>19683.270000000004</v>
          </cell>
        </row>
        <row r="1698">
          <cell r="G1698">
            <v>29351.679999999993</v>
          </cell>
          <cell r="J1698">
            <v>28056.05</v>
          </cell>
          <cell r="M1698">
            <v>27841.02</v>
          </cell>
        </row>
        <row r="1699">
          <cell r="G1699">
            <v>25445.339999999993</v>
          </cell>
          <cell r="J1699">
            <v>23693.209999999995</v>
          </cell>
          <cell r="M1699">
            <v>21649.14</v>
          </cell>
        </row>
        <row r="1700">
          <cell r="G1700">
            <v>94.97999999999999</v>
          </cell>
          <cell r="J1700">
            <v>83.08</v>
          </cell>
          <cell r="M1700">
            <v>56.58</v>
          </cell>
        </row>
        <row r="1701">
          <cell r="G1701">
            <v>21633.039999999997</v>
          </cell>
          <cell r="J1701">
            <v>20909.449999999993</v>
          </cell>
          <cell r="M1701">
            <v>20572.899999999998</v>
          </cell>
        </row>
        <row r="1702">
          <cell r="G1702">
            <v>4958.4400000000005</v>
          </cell>
          <cell r="J1702">
            <v>2945.9100000000003</v>
          </cell>
          <cell r="M1702">
            <v>2343.24</v>
          </cell>
        </row>
        <row r="1703">
          <cell r="G1703">
            <v>1418.45</v>
          </cell>
          <cell r="J1703">
            <v>1391.96</v>
          </cell>
          <cell r="M1703">
            <v>1277.0100000000002</v>
          </cell>
        </row>
        <row r="1704">
          <cell r="G1704">
            <v>61171.30000000001</v>
          </cell>
          <cell r="J1704">
            <v>56880.32</v>
          </cell>
          <cell r="M1704">
            <v>52307.59</v>
          </cell>
        </row>
        <row r="1705">
          <cell r="G1705">
            <v>25119.109999999997</v>
          </cell>
          <cell r="J1705">
            <v>23497.809999999998</v>
          </cell>
          <cell r="M1705">
            <v>17546.489999999998</v>
          </cell>
        </row>
        <row r="1706">
          <cell r="G1706">
            <v>9911.87</v>
          </cell>
          <cell r="J1706">
            <v>8316.02</v>
          </cell>
          <cell r="M1706">
            <v>8112.88</v>
          </cell>
        </row>
        <row r="1707">
          <cell r="G1707">
            <v>76453.40000000001</v>
          </cell>
          <cell r="J1707">
            <v>69943.76999999999</v>
          </cell>
          <cell r="M1707">
            <v>50919.61</v>
          </cell>
        </row>
        <row r="1708">
          <cell r="G1708">
            <v>8381.34</v>
          </cell>
          <cell r="J1708">
            <v>8290.4</v>
          </cell>
          <cell r="M1708">
            <v>6593.19</v>
          </cell>
        </row>
        <row r="1709">
          <cell r="G1709">
            <v>9931.84</v>
          </cell>
          <cell r="J1709">
            <v>9424.84</v>
          </cell>
          <cell r="M1709">
            <v>8346.68</v>
          </cell>
        </row>
        <row r="1710">
          <cell r="G1710">
            <v>79323.23999999999</v>
          </cell>
          <cell r="J1710">
            <v>75406.37</v>
          </cell>
          <cell r="M1710">
            <v>67959.96</v>
          </cell>
        </row>
        <row r="1711">
          <cell r="G1711">
            <v>4619.28</v>
          </cell>
          <cell r="J1711">
            <v>4327.15</v>
          </cell>
          <cell r="M1711">
            <v>4034.5199999999995</v>
          </cell>
        </row>
        <row r="1712">
          <cell r="G1712">
            <v>17050.02</v>
          </cell>
          <cell r="J1712">
            <v>10188.34</v>
          </cell>
          <cell r="M1712">
            <v>10188.34</v>
          </cell>
        </row>
        <row r="1713">
          <cell r="G1713">
            <v>1379.02</v>
          </cell>
          <cell r="J1713">
            <v>1219</v>
          </cell>
          <cell r="M1713">
            <v>1219</v>
          </cell>
        </row>
        <row r="1714">
          <cell r="G1714">
            <v>21940.82999999999</v>
          </cell>
          <cell r="J1714">
            <v>18351.25</v>
          </cell>
          <cell r="M1714">
            <v>16679.07</v>
          </cell>
        </row>
        <row r="1715">
          <cell r="G1715">
            <v>3747.6</v>
          </cell>
          <cell r="J1715">
            <v>1769.54</v>
          </cell>
          <cell r="M1715">
            <v>1427.15</v>
          </cell>
        </row>
        <row r="1716">
          <cell r="G1716">
            <v>216366.29</v>
          </cell>
          <cell r="J1716">
            <v>195267.88999999998</v>
          </cell>
          <cell r="M1716">
            <v>186120.8</v>
          </cell>
        </row>
        <row r="1717">
          <cell r="G1717">
            <v>25208.42</v>
          </cell>
          <cell r="J1717">
            <v>7379.67</v>
          </cell>
          <cell r="M1717">
            <v>7216.07</v>
          </cell>
        </row>
        <row r="1718">
          <cell r="G1718">
            <v>2836.01</v>
          </cell>
          <cell r="J1718">
            <v>2635.8500000000004</v>
          </cell>
          <cell r="M1718">
            <v>902.5699999999999</v>
          </cell>
        </row>
        <row r="1719">
          <cell r="G1719">
            <v>1716.43</v>
          </cell>
          <cell r="J1719">
            <v>1476.25</v>
          </cell>
          <cell r="M1719">
            <v>1389.07</v>
          </cell>
        </row>
        <row r="1720">
          <cell r="G1720">
            <v>1200.01</v>
          </cell>
          <cell r="J1720">
            <v>669.98</v>
          </cell>
          <cell r="M1720">
            <v>510.95</v>
          </cell>
        </row>
        <row r="1721">
          <cell r="G1721">
            <v>2254.59</v>
          </cell>
          <cell r="J1721">
            <v>1804.5800000000002</v>
          </cell>
          <cell r="M1721">
            <v>1763.8300000000002</v>
          </cell>
        </row>
        <row r="1722">
          <cell r="G1722">
            <v>13180.66</v>
          </cell>
          <cell r="J1722">
            <v>9531.58</v>
          </cell>
          <cell r="M1722">
            <v>9168.07</v>
          </cell>
        </row>
        <row r="1723">
          <cell r="G1723">
            <v>271516.9</v>
          </cell>
          <cell r="J1723">
            <v>269435.15</v>
          </cell>
          <cell r="M1723">
            <v>248331.59999999998</v>
          </cell>
        </row>
        <row r="1724">
          <cell r="G1724">
            <v>338532.2</v>
          </cell>
          <cell r="J1724">
            <v>322110.19</v>
          </cell>
          <cell r="M1724">
            <v>315705.57</v>
          </cell>
        </row>
        <row r="1725">
          <cell r="G1725">
            <v>47738.51000000001</v>
          </cell>
          <cell r="J1725">
            <v>46118.75000000001</v>
          </cell>
          <cell r="M1725">
            <v>41173.81</v>
          </cell>
        </row>
        <row r="1726">
          <cell r="G1726">
            <v>3925.53</v>
          </cell>
          <cell r="J1726">
            <v>3671.17</v>
          </cell>
          <cell r="M1726">
            <v>3189.99</v>
          </cell>
        </row>
        <row r="1727">
          <cell r="G1727">
            <v>329.51</v>
          </cell>
          <cell r="J1727">
            <v>132</v>
          </cell>
          <cell r="M1727">
            <v>81.53</v>
          </cell>
        </row>
        <row r="1728">
          <cell r="G1728">
            <v>20353.359999999997</v>
          </cell>
          <cell r="J1728">
            <v>19293.53</v>
          </cell>
          <cell r="M1728">
            <v>18097.28</v>
          </cell>
        </row>
        <row r="1729">
          <cell r="G1729">
            <v>3820.14</v>
          </cell>
          <cell r="J1729">
            <v>3136.5600000000004</v>
          </cell>
          <cell r="M1729">
            <v>2758.52</v>
          </cell>
        </row>
        <row r="1730">
          <cell r="G1730">
            <v>5107.35</v>
          </cell>
          <cell r="J1730">
            <v>4661.39</v>
          </cell>
          <cell r="M1730">
            <v>4093.29</v>
          </cell>
        </row>
        <row r="1731">
          <cell r="G1731">
            <v>4572.1</v>
          </cell>
          <cell r="J1731">
            <v>3558.2699999999995</v>
          </cell>
          <cell r="M1731">
            <v>2917.99</v>
          </cell>
        </row>
        <row r="1732">
          <cell r="G1732">
            <v>114055.25999999995</v>
          </cell>
          <cell r="J1732">
            <v>100050.83</v>
          </cell>
          <cell r="M1732">
            <v>87532.74000000002</v>
          </cell>
        </row>
        <row r="1733">
          <cell r="G1733">
            <v>32135.950000000004</v>
          </cell>
          <cell r="J1733">
            <v>24576.350000000006</v>
          </cell>
          <cell r="M1733">
            <v>23891.280000000006</v>
          </cell>
        </row>
        <row r="1734">
          <cell r="G1734">
            <v>2965.88</v>
          </cell>
          <cell r="J1734">
            <v>2963.88</v>
          </cell>
          <cell r="M1734">
            <v>2051.49</v>
          </cell>
        </row>
        <row r="1735">
          <cell r="G1735">
            <v>24608.500000000004</v>
          </cell>
          <cell r="J1735">
            <v>24243.000000000004</v>
          </cell>
          <cell r="M1735">
            <v>21171.65</v>
          </cell>
        </row>
        <row r="1736">
          <cell r="G1736">
            <v>66793.83000000002</v>
          </cell>
          <cell r="J1736">
            <v>69370.6</v>
          </cell>
          <cell r="M1736">
            <v>59727.97</v>
          </cell>
        </row>
        <row r="1737">
          <cell r="G1737">
            <v>6527.03</v>
          </cell>
          <cell r="J1737">
            <v>783.57</v>
          </cell>
          <cell r="M1737">
            <v>783.57</v>
          </cell>
        </row>
        <row r="1738">
          <cell r="G1738">
            <v>17856.29</v>
          </cell>
          <cell r="J1738">
            <v>2736.6600000000003</v>
          </cell>
          <cell r="M1738">
            <v>2105.87</v>
          </cell>
        </row>
        <row r="1739">
          <cell r="G1739">
            <v>12909.28</v>
          </cell>
          <cell r="J1739">
            <v>9976.210000000003</v>
          </cell>
          <cell r="M1739">
            <v>9553.630000000001</v>
          </cell>
        </row>
        <row r="1745">
          <cell r="G1745">
            <v>54874.72</v>
          </cell>
          <cell r="J1745">
            <v>54347.420000000006</v>
          </cell>
          <cell r="M1745">
            <v>53031.740000000005</v>
          </cell>
        </row>
        <row r="1746">
          <cell r="G1746">
            <v>3700.17</v>
          </cell>
          <cell r="J1746">
            <v>2987.23</v>
          </cell>
          <cell r="M1746">
            <v>2318.79</v>
          </cell>
        </row>
        <row r="1747">
          <cell r="G1747">
            <v>4453.5</v>
          </cell>
          <cell r="J1747">
            <v>4069.4600000000005</v>
          </cell>
          <cell r="M1747">
            <v>3705.5100000000007</v>
          </cell>
        </row>
        <row r="1748">
          <cell r="G1748">
            <v>22179.100000000002</v>
          </cell>
          <cell r="J1748">
            <v>22166.06</v>
          </cell>
          <cell r="M1748">
            <v>13134.809999999998</v>
          </cell>
        </row>
        <row r="1749">
          <cell r="G1749">
            <v>3263.99</v>
          </cell>
          <cell r="J1749">
            <v>2083.13</v>
          </cell>
          <cell r="M1749">
            <v>1348.5</v>
          </cell>
        </row>
        <row r="1750">
          <cell r="G1750">
            <v>1432.9799999999998</v>
          </cell>
          <cell r="J1750">
            <v>1324.3899999999996</v>
          </cell>
          <cell r="M1750">
            <v>737.19</v>
          </cell>
        </row>
        <row r="1752">
          <cell r="G1752">
            <v>39938.41999999999</v>
          </cell>
          <cell r="J1752">
            <v>38989.67999999999</v>
          </cell>
          <cell r="M1752">
            <v>35996.18</v>
          </cell>
        </row>
        <row r="1753">
          <cell r="G1753">
            <v>26865.97</v>
          </cell>
          <cell r="J1753">
            <v>26445.979999999996</v>
          </cell>
          <cell r="M1753">
            <v>20145.930000000004</v>
          </cell>
        </row>
        <row r="1754">
          <cell r="G1754">
            <v>7456.01</v>
          </cell>
          <cell r="J1754">
            <v>1765.88</v>
          </cell>
          <cell r="M1754">
            <v>1179.95</v>
          </cell>
        </row>
        <row r="1755">
          <cell r="G1755">
            <v>191937.49</v>
          </cell>
          <cell r="J1755">
            <v>190542.36000000002</v>
          </cell>
          <cell r="M1755">
            <v>181140.34999999995</v>
          </cell>
        </row>
        <row r="1756">
          <cell r="G1756">
            <v>6584.25</v>
          </cell>
          <cell r="J1756">
            <v>6215.21</v>
          </cell>
          <cell r="M1756">
            <v>5726.68</v>
          </cell>
        </row>
        <row r="1757">
          <cell r="G1757">
            <v>8446.59</v>
          </cell>
          <cell r="J1757">
            <v>8186</v>
          </cell>
          <cell r="M1757">
            <v>6866</v>
          </cell>
        </row>
        <row r="1758">
          <cell r="G1758">
            <v>2935.5000000000005</v>
          </cell>
          <cell r="J1758">
            <v>2848.65</v>
          </cell>
          <cell r="M1758">
            <v>1976.55</v>
          </cell>
        </row>
        <row r="1759">
          <cell r="G1759">
            <v>829.3199999999999</v>
          </cell>
          <cell r="J1759">
            <v>855.1200000000001</v>
          </cell>
          <cell r="M1759">
            <v>316.71</v>
          </cell>
        </row>
        <row r="1760">
          <cell r="G1760">
            <v>1252.95</v>
          </cell>
          <cell r="J1760">
            <v>937.41</v>
          </cell>
          <cell r="M1760">
            <v>937.41</v>
          </cell>
        </row>
        <row r="1761">
          <cell r="G1761">
            <v>9845.67</v>
          </cell>
          <cell r="J1761">
            <v>8346.48</v>
          </cell>
          <cell r="M1761">
            <v>6325.34</v>
          </cell>
        </row>
        <row r="1765">
          <cell r="G1765">
            <v>2046.8799999999999</v>
          </cell>
          <cell r="J1765">
            <v>1394.95</v>
          </cell>
          <cell r="M1765">
            <v>243.7</v>
          </cell>
        </row>
        <row r="1767">
          <cell r="G1767">
            <v>16650</v>
          </cell>
          <cell r="J1767">
            <v>119.37</v>
          </cell>
          <cell r="M1767">
            <v>0</v>
          </cell>
        </row>
      </sheetData>
      <sheetData sheetId="62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5">
          <cell r="G4015">
            <v>0</v>
          </cell>
          <cell r="J4015">
            <v>0</v>
          </cell>
          <cell r="M4015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0">
          <cell r="G4060">
            <v>0</v>
          </cell>
          <cell r="J4060">
            <v>0</v>
          </cell>
          <cell r="M4060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SheetLayoutView="100" zoomScalePageLayoutView="0" workbookViewId="0" topLeftCell="A13">
      <selection activeCell="R6" sqref="R6"/>
    </sheetView>
  </sheetViews>
  <sheetFormatPr defaultColWidth="9.140625" defaultRowHeight="12.75"/>
  <cols>
    <col min="1" max="1" width="10.7109375" style="0" customWidth="1"/>
    <col min="2" max="2" width="38.7109375" style="0" customWidth="1"/>
    <col min="3" max="5" width="0.13671875" style="0" hidden="1" customWidth="1"/>
    <col min="6" max="6" width="11.421875" style="0" hidden="1" customWidth="1"/>
    <col min="7" max="7" width="9.7109375" style="0" hidden="1" customWidth="1"/>
    <col min="8" max="8" width="8.57421875" style="0" hidden="1" customWidth="1"/>
    <col min="9" max="9" width="0.13671875" style="0" hidden="1" customWidth="1"/>
    <col min="10" max="10" width="8.57421875" style="0" hidden="1" customWidth="1"/>
    <col min="11" max="12" width="0.13671875" style="0" hidden="1" customWidth="1"/>
    <col min="13" max="13" width="8.140625" style="0" hidden="1" customWidth="1"/>
    <col min="14" max="14" width="4.421875" style="0" hidden="1" customWidth="1"/>
    <col min="15" max="15" width="19.57421875" style="0" customWidth="1"/>
    <col min="16" max="16" width="18.00390625" style="0" customWidth="1"/>
    <col min="17" max="17" width="14.00390625" style="0" customWidth="1"/>
    <col min="18" max="18" width="21.28125" style="0" customWidth="1"/>
    <col min="19" max="19" width="24.8515625" style="0" customWidth="1"/>
  </cols>
  <sheetData>
    <row r="1" spans="2:19" ht="24.75" customHeight="1">
      <c r="B1" s="30" t="s">
        <v>80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6:19" ht="22.5" customHeight="1">
      <c r="F2" s="1" t="s">
        <v>0</v>
      </c>
      <c r="K2" s="1" t="s">
        <v>1</v>
      </c>
      <c r="O2" s="31" t="s">
        <v>81</v>
      </c>
      <c r="P2" s="31"/>
      <c r="Q2" s="31"/>
      <c r="R2" s="31" t="s">
        <v>82</v>
      </c>
      <c r="S2" s="31"/>
    </row>
    <row r="3" spans="1:19" ht="58.5" customHeight="1">
      <c r="A3" s="22" t="s">
        <v>83</v>
      </c>
      <c r="B3" s="20" t="s">
        <v>79</v>
      </c>
      <c r="C3" s="32" t="s">
        <v>2</v>
      </c>
      <c r="D3" s="32"/>
      <c r="E3" s="33"/>
      <c r="F3" s="34" t="s">
        <v>3</v>
      </c>
      <c r="G3" s="32"/>
      <c r="H3" s="33"/>
      <c r="I3" s="34" t="s">
        <v>4</v>
      </c>
      <c r="J3" s="32"/>
      <c r="K3" s="33"/>
      <c r="L3" s="34" t="s">
        <v>5</v>
      </c>
      <c r="M3" s="32"/>
      <c r="N3" s="33"/>
      <c r="O3" s="21" t="s">
        <v>74</v>
      </c>
      <c r="P3" s="29" t="s">
        <v>75</v>
      </c>
      <c r="Q3" s="29" t="s">
        <v>76</v>
      </c>
      <c r="R3" s="19" t="s">
        <v>77</v>
      </c>
      <c r="S3" s="19" t="s">
        <v>78</v>
      </c>
    </row>
    <row r="4" spans="1:19" ht="17.25" customHeight="1">
      <c r="A4" s="15" t="s">
        <v>7</v>
      </c>
      <c r="B4" s="15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2</v>
      </c>
      <c r="P4" s="16">
        <v>3</v>
      </c>
      <c r="Q4" s="16">
        <v>4</v>
      </c>
      <c r="R4" s="17">
        <v>5</v>
      </c>
      <c r="S4" s="18">
        <v>6</v>
      </c>
    </row>
    <row r="5" spans="1:19" ht="22.5" customHeight="1">
      <c r="A5" s="23">
        <v>1</v>
      </c>
      <c r="B5" s="6" t="s">
        <v>8</v>
      </c>
      <c r="C5" s="2">
        <f>'[1]budget2017-18(District)'!G3988</f>
        <v>0</v>
      </c>
      <c r="D5" s="2">
        <f>'[1]budget2017-18(District)'!J3988</f>
        <v>0</v>
      </c>
      <c r="E5" s="2">
        <f>'[1]budget2017-18(District)'!M3988</f>
        <v>0</v>
      </c>
      <c r="F5" s="2">
        <f>'[1]State Budget 2018-19(P)'!G1696/100</f>
        <v>173.7683</v>
      </c>
      <c r="G5" s="2">
        <f>'[1]State Budget 2018-19(P)'!J1696/100</f>
        <v>154.65970000000002</v>
      </c>
      <c r="H5" s="2">
        <f>'[1]State Budget 2018-19(P)'!M31/100</f>
        <v>138.0891</v>
      </c>
      <c r="I5" s="2">
        <f>'[1]CSS Budget 2018-19(P)'!G491/100</f>
        <v>372.9335</v>
      </c>
      <c r="J5" s="2">
        <f>'[1]CSS Budget 2018-19(P)'!N491/100</f>
        <v>307.324</v>
      </c>
      <c r="K5" s="2">
        <f>'[1]CSS Budget 2018-19(P)'!U491/100</f>
        <v>301.43559999999997</v>
      </c>
      <c r="L5" s="2"/>
      <c r="M5" s="2"/>
      <c r="N5" s="2"/>
      <c r="O5" s="26">
        <v>546.7018</v>
      </c>
      <c r="P5" s="26">
        <v>461.9837</v>
      </c>
      <c r="Q5" s="26">
        <v>439.52469999999994</v>
      </c>
      <c r="R5" s="25">
        <v>84.50378250080757</v>
      </c>
      <c r="S5" s="25">
        <v>95.13857307086808</v>
      </c>
    </row>
    <row r="6" spans="1:19" ht="22.5" customHeight="1">
      <c r="A6" s="24">
        <v>2</v>
      </c>
      <c r="B6" s="7" t="s">
        <v>9</v>
      </c>
      <c r="C6" s="2">
        <f>'[1]budget2017-18(District)'!G3989</f>
        <v>0</v>
      </c>
      <c r="D6" s="2">
        <f>'[1]budget2017-18(District)'!J3989</f>
        <v>0</v>
      </c>
      <c r="E6" s="2">
        <f>'[1]budget2017-18(District)'!M3989</f>
        <v>0</v>
      </c>
      <c r="F6" s="2">
        <f>'[1]State Budget 2018-19(P)'!G1697/100</f>
        <v>250.36960000000002</v>
      </c>
      <c r="G6" s="2">
        <f>'[1]State Budget 2018-19(P)'!J1697/100</f>
        <v>198.9546</v>
      </c>
      <c r="H6" s="2">
        <f>'[1]State Budget 2018-19(P)'!M1697/100</f>
        <v>196.83270000000005</v>
      </c>
      <c r="I6" s="2" t="e">
        <f>'[1]CSS Budget 2018-19(P)'!#REF!/100</f>
        <v>#REF!</v>
      </c>
      <c r="J6" s="2" t="e">
        <f>'[1]CSS Budget 2018-19(P)'!#REF!/100</f>
        <v>#REF!</v>
      </c>
      <c r="K6" s="2" t="e">
        <f>'[1]CSS Budget 2018-19(P)'!#REF!/100</f>
        <v>#REF!</v>
      </c>
      <c r="L6" s="2"/>
      <c r="M6" s="2"/>
      <c r="N6" s="2"/>
      <c r="O6" s="26">
        <v>250.36960000000002</v>
      </c>
      <c r="P6" s="26">
        <v>198.9546</v>
      </c>
      <c r="Q6" s="26">
        <v>196.83270000000005</v>
      </c>
      <c r="R6" s="25">
        <v>79.46435989033812</v>
      </c>
      <c r="S6" s="25">
        <v>98.93347527526383</v>
      </c>
    </row>
    <row r="7" spans="1:19" ht="22.5" customHeight="1">
      <c r="A7" s="23">
        <v>3</v>
      </c>
      <c r="B7" s="8" t="s">
        <v>10</v>
      </c>
      <c r="C7" s="2">
        <f>'[1]budget2017-18(District)'!G3990</f>
        <v>0</v>
      </c>
      <c r="D7" s="2">
        <f>'[1]budget2017-18(District)'!J3990</f>
        <v>0</v>
      </c>
      <c r="E7" s="2">
        <f>'[1]budget2017-18(District)'!M3990</f>
        <v>0</v>
      </c>
      <c r="F7" s="2">
        <f>'[1]State Budget 2018-19(P)'!G1698/100</f>
        <v>293.51679999999993</v>
      </c>
      <c r="G7" s="2">
        <f>'[1]State Budget 2018-19(P)'!J1698/100</f>
        <v>280.5605</v>
      </c>
      <c r="H7" s="2">
        <f>'[1]State Budget 2018-19(P)'!M1698/100</f>
        <v>278.41020000000003</v>
      </c>
      <c r="I7" s="2" t="e">
        <f>'[1]CSS Budget 2018-19(P)'!#REF!/100</f>
        <v>#REF!</v>
      </c>
      <c r="J7" s="2" t="e">
        <f>'[1]CSS Budget 2018-19(P)'!#REF!/100</f>
        <v>#REF!</v>
      </c>
      <c r="K7" s="2" t="e">
        <f>'[1]CSS Budget 2018-19(P)'!#REF!/100</f>
        <v>#REF!</v>
      </c>
      <c r="L7" s="2"/>
      <c r="M7" s="2"/>
      <c r="N7" s="2"/>
      <c r="O7" s="26">
        <v>293.51679999999993</v>
      </c>
      <c r="P7" s="26">
        <v>280.5605</v>
      </c>
      <c r="Q7" s="26">
        <v>278.41020000000003</v>
      </c>
      <c r="R7" s="25">
        <v>95.58584040163971</v>
      </c>
      <c r="S7" s="25">
        <v>99.23356994302478</v>
      </c>
    </row>
    <row r="8" spans="1:19" ht="22.5" customHeight="1">
      <c r="A8" s="24">
        <v>4</v>
      </c>
      <c r="B8" s="7" t="s">
        <v>11</v>
      </c>
      <c r="C8" s="2">
        <f>'[1]budget2017-18(District)'!G3991</f>
        <v>0</v>
      </c>
      <c r="D8" s="2">
        <f>'[1]budget2017-18(District)'!J3991</f>
        <v>0</v>
      </c>
      <c r="E8" s="2">
        <f>'[1]budget2017-18(District)'!M3991</f>
        <v>0</v>
      </c>
      <c r="F8" s="2">
        <f>'[1]State Budget 2018-19(P)'!G1699/100</f>
        <v>254.45339999999993</v>
      </c>
      <c r="G8" s="2">
        <f>'[1]State Budget 2018-19(P)'!J1699/100</f>
        <v>236.93209999999996</v>
      </c>
      <c r="H8" s="2">
        <f>'[1]State Budget 2018-19(P)'!M1699/100</f>
        <v>216.4914</v>
      </c>
      <c r="I8" s="2">
        <f>'[1]CSS Budget 2018-19(P)'!G492/100</f>
        <v>79.6511</v>
      </c>
      <c r="J8" s="2">
        <f>'[1]CSS Budget 2018-19(P)'!N492/100</f>
        <v>71.5597</v>
      </c>
      <c r="K8" s="2">
        <f>'[1]CSS Budget 2018-19(P)'!U492/100</f>
        <v>71.5597</v>
      </c>
      <c r="L8" s="2"/>
      <c r="M8" s="2"/>
      <c r="N8" s="2"/>
      <c r="O8" s="26">
        <v>354.1044999999999</v>
      </c>
      <c r="P8" s="26">
        <v>308.49179999999996</v>
      </c>
      <c r="Q8" s="26">
        <v>288.0511</v>
      </c>
      <c r="R8" s="25">
        <v>87.11885898089406</v>
      </c>
      <c r="S8" s="25">
        <v>93.37398919517473</v>
      </c>
    </row>
    <row r="9" spans="1:19" ht="22.5" customHeight="1">
      <c r="A9" s="23">
        <v>5</v>
      </c>
      <c r="B9" s="9" t="s">
        <v>12</v>
      </c>
      <c r="C9" s="2">
        <f>'[1]budget2017-18(District)'!G3992</f>
        <v>0</v>
      </c>
      <c r="D9" s="2">
        <f>'[1]budget2017-18(District)'!J3992</f>
        <v>0</v>
      </c>
      <c r="E9" s="2">
        <f>'[1]budget2017-18(District)'!M3992</f>
        <v>0</v>
      </c>
      <c r="F9" s="2">
        <f>'[1]State Budget 2018-19(P)'!G1700/100</f>
        <v>0.9497999999999999</v>
      </c>
      <c r="G9" s="2">
        <f>'[1]State Budget 2018-19(P)'!J1700/100</f>
        <v>0.8308</v>
      </c>
      <c r="H9" s="2">
        <f>'[1]State Budget 2018-19(P)'!M1700/100</f>
        <v>0.5658</v>
      </c>
      <c r="I9" s="2">
        <f>'[1]CSS Budget 2018-19(P)'!G493/100</f>
        <v>25.56</v>
      </c>
      <c r="J9" s="2">
        <f>'[1]CSS Budget 2018-19(P)'!N493/100</f>
        <v>7.755599999999999</v>
      </c>
      <c r="K9" s="2">
        <f>'[1]CSS Budget 2018-19(P)'!U493/100</f>
        <v>0</v>
      </c>
      <c r="L9" s="2">
        <f>'[1]budget2018-19EAP(Scheme)'!O13/100</f>
        <v>191.6381</v>
      </c>
      <c r="M9" s="2">
        <f>'[1]budget2018-19EAP(Scheme)'!R13/100</f>
        <v>54.3525</v>
      </c>
      <c r="N9" s="2">
        <f>'[1]budget2018-19EAP(Scheme)'!AE13/100</f>
        <v>170.03449999999998</v>
      </c>
      <c r="O9" s="26">
        <v>218.1479</v>
      </c>
      <c r="P9" s="26">
        <v>185.68689999999998</v>
      </c>
      <c r="Q9" s="26">
        <v>170.60029999999998</v>
      </c>
      <c r="R9" s="25">
        <v>85.11972840444487</v>
      </c>
      <c r="S9" s="25">
        <v>91.87524806542626</v>
      </c>
    </row>
    <row r="10" spans="1:19" ht="22.5" customHeight="1">
      <c r="A10" s="24">
        <v>6</v>
      </c>
      <c r="B10" s="7" t="s">
        <v>13</v>
      </c>
      <c r="C10" s="2">
        <f>'[1]budget2017-18(District)'!G3993</f>
        <v>0</v>
      </c>
      <c r="D10" s="2">
        <f>'[1]budget2017-18(District)'!J3993</f>
        <v>0</v>
      </c>
      <c r="E10" s="2">
        <f>'[1]budget2017-18(District)'!M3993</f>
        <v>0</v>
      </c>
      <c r="F10" s="2">
        <f>'[1]State Budget 2018-19(P)'!G1701/100</f>
        <v>216.33039999999997</v>
      </c>
      <c r="G10" s="2">
        <f>'[1]State Budget 2018-19(P)'!J1701/100</f>
        <v>209.09449999999993</v>
      </c>
      <c r="H10" s="2">
        <f>'[1]State Budget 2018-19(P)'!M1701/100</f>
        <v>205.72899999999998</v>
      </c>
      <c r="I10" s="2">
        <f>'[1]CSS Budget 2018-19(P)'!G494/100</f>
        <v>23.373399999999997</v>
      </c>
      <c r="J10" s="2">
        <f>'[1]CSS Budget 2018-19(P)'!N494/100</f>
        <v>20.045</v>
      </c>
      <c r="K10" s="2">
        <f>'[1]CSS Budget 2018-19(P)'!U494/100</f>
        <v>19.961800000000004</v>
      </c>
      <c r="L10" s="2"/>
      <c r="M10" s="2"/>
      <c r="N10" s="2"/>
      <c r="O10" s="26">
        <v>239.70379999999997</v>
      </c>
      <c r="P10" s="26">
        <v>229.13949999999994</v>
      </c>
      <c r="Q10" s="26">
        <v>225.6908</v>
      </c>
      <c r="R10" s="25">
        <v>95.59276907583441</v>
      </c>
      <c r="S10" s="25">
        <v>98.49493430857625</v>
      </c>
    </row>
    <row r="11" spans="1:19" ht="22.5" customHeight="1">
      <c r="A11" s="23">
        <v>7</v>
      </c>
      <c r="B11" s="9" t="s">
        <v>14</v>
      </c>
      <c r="C11" s="2">
        <f>'[1]budget2017-18(District)'!G3994</f>
        <v>0</v>
      </c>
      <c r="D11" s="2">
        <f>'[1]budget2017-18(District)'!J3994</f>
        <v>0</v>
      </c>
      <c r="E11" s="2">
        <f>'[1]budget2017-18(District)'!M3994</f>
        <v>0</v>
      </c>
      <c r="F11" s="2">
        <f>'[1]State Budget 2018-19(P)'!G1702/100</f>
        <v>49.5844</v>
      </c>
      <c r="G11" s="2">
        <f>'[1]State Budget 2018-19(P)'!J1702/100</f>
        <v>29.459100000000003</v>
      </c>
      <c r="H11" s="2">
        <f>'[1]State Budget 2018-19(P)'!M1702/100</f>
        <v>23.432399999999998</v>
      </c>
      <c r="I11" s="2">
        <f>'[1]CSS Budget 2018-19(P)'!G495/100</f>
        <v>3.9333</v>
      </c>
      <c r="J11" s="2">
        <f>'[1]CSS Budget 2018-19(P)'!N495/100</f>
        <v>0</v>
      </c>
      <c r="K11" s="2">
        <f>'[1]CSS Budget 2018-19(P)'!U495/100</f>
        <v>0</v>
      </c>
      <c r="L11" s="2"/>
      <c r="M11" s="2"/>
      <c r="N11" s="2"/>
      <c r="O11" s="26">
        <v>53.517700000000005</v>
      </c>
      <c r="P11" s="26">
        <v>29.459100000000003</v>
      </c>
      <c r="Q11" s="26">
        <v>23.432399999999998</v>
      </c>
      <c r="R11" s="25">
        <v>55.045526993873054</v>
      </c>
      <c r="S11" s="25">
        <v>79.54214487204293</v>
      </c>
    </row>
    <row r="12" spans="1:19" ht="22.5" customHeight="1">
      <c r="A12" s="24">
        <v>8</v>
      </c>
      <c r="B12" s="7" t="s">
        <v>15</v>
      </c>
      <c r="C12" s="2">
        <f>'[1]budget2017-18(District)'!G3995</f>
        <v>0</v>
      </c>
      <c r="D12" s="2">
        <f>'[1]budget2017-18(District)'!J3995</f>
        <v>0</v>
      </c>
      <c r="E12" s="2">
        <f>'[1]budget2017-18(District)'!M3995</f>
        <v>0</v>
      </c>
      <c r="F12" s="2">
        <f>'[1]State Budget 2018-19(P)'!G1703/100</f>
        <v>14.1845</v>
      </c>
      <c r="G12" s="2">
        <f>'[1]State Budget 2018-19(P)'!J1703/100</f>
        <v>13.9196</v>
      </c>
      <c r="H12" s="2">
        <f>'[1]State Budget 2018-19(P)'!M1703/100</f>
        <v>12.770100000000003</v>
      </c>
      <c r="I12" s="2">
        <f>'[1]CSS Budget 2018-19(P)'!G496/100</f>
        <v>32.3888</v>
      </c>
      <c r="J12" s="2">
        <f>'[1]CSS Budget 2018-19(P)'!N496/100</f>
        <v>8.7727</v>
      </c>
      <c r="K12" s="2">
        <f>'[1]CSS Budget 2018-19(P)'!U496/100</f>
        <v>8.459000000000001</v>
      </c>
      <c r="L12" s="2"/>
      <c r="M12" s="2"/>
      <c r="N12" s="2"/>
      <c r="O12" s="26">
        <v>46.5733</v>
      </c>
      <c r="P12" s="26">
        <v>22.692300000000003</v>
      </c>
      <c r="Q12" s="26">
        <v>21.229100000000003</v>
      </c>
      <c r="R12" s="25">
        <v>48.72383962484943</v>
      </c>
      <c r="S12" s="25">
        <v>93.55199781423654</v>
      </c>
    </row>
    <row r="13" spans="1:19" ht="22.5" customHeight="1">
      <c r="A13" s="23">
        <v>9</v>
      </c>
      <c r="B13" s="7" t="s">
        <v>16</v>
      </c>
      <c r="C13" s="2">
        <f>'[1]budget2017-18(District)'!G3996</f>
        <v>0</v>
      </c>
      <c r="D13" s="2">
        <f>'[1]budget2017-18(District)'!J3996</f>
        <v>0</v>
      </c>
      <c r="E13" s="2">
        <f>'[1]budget2017-18(District)'!M3996</f>
        <v>0</v>
      </c>
      <c r="F13" s="2">
        <f>'[1]State Budget 2018-19(P)'!G1704/100</f>
        <v>611.7130000000001</v>
      </c>
      <c r="G13" s="2">
        <f>'[1]State Budget 2018-19(P)'!J1704/100</f>
        <v>568.8032</v>
      </c>
      <c r="H13" s="2">
        <f>'[1]State Budget 2018-19(P)'!M1704/100</f>
        <v>523.0758999999999</v>
      </c>
      <c r="I13" s="2">
        <f>'[1]CSS Budget 2018-19(P)'!G497/100</f>
        <v>126.15090000000002</v>
      </c>
      <c r="J13" s="2">
        <f>'[1]CSS Budget 2018-19(P)'!N497/100</f>
        <v>58.55389999999999</v>
      </c>
      <c r="K13" s="2">
        <f>'[1]CSS Budget 2018-19(P)'!U497/100</f>
        <v>55.8099</v>
      </c>
      <c r="L13" s="2">
        <f>'[1]budget2018-19EAP(Scheme)'!O16/100</f>
        <v>105.0001</v>
      </c>
      <c r="M13" s="2">
        <f>'[1]budget2018-19EAP(Scheme)'!R16/100</f>
        <v>80</v>
      </c>
      <c r="N13" s="2">
        <f>'[1]budget2018-19EAP(Scheme)'!AE16/100</f>
        <v>29.16</v>
      </c>
      <c r="O13" s="26">
        <v>842.864</v>
      </c>
      <c r="P13" s="26">
        <v>707.3571</v>
      </c>
      <c r="Q13" s="26">
        <v>608.0457999999999</v>
      </c>
      <c r="R13" s="25">
        <v>83.92304096509045</v>
      </c>
      <c r="S13" s="25">
        <v>85.96023140221536</v>
      </c>
    </row>
    <row r="14" spans="1:19" ht="22.5" customHeight="1">
      <c r="A14" s="24">
        <v>10</v>
      </c>
      <c r="B14" s="8" t="s">
        <v>17</v>
      </c>
      <c r="C14" s="2">
        <f>'[1]budget2017-18(District)'!G3997</f>
        <v>0</v>
      </c>
      <c r="D14" s="2">
        <f>'[1]budget2017-18(District)'!J3997</f>
        <v>0</v>
      </c>
      <c r="E14" s="2">
        <f>'[1]budget2017-18(District)'!M3997</f>
        <v>0</v>
      </c>
      <c r="F14" s="2">
        <f>'[1]State Budget 2018-19(P)'!G1705/100</f>
        <v>251.19109999999998</v>
      </c>
      <c r="G14" s="2">
        <f>'[1]State Budget 2018-19(P)'!J1705/100</f>
        <v>234.97809999999998</v>
      </c>
      <c r="H14" s="2">
        <f>'[1]State Budget 2018-19(P)'!M1705/100</f>
        <v>175.46489999999997</v>
      </c>
      <c r="I14" s="2">
        <f>'[1]CSS Budget 2018-19(P)'!G498/100</f>
        <v>25.400100000000002</v>
      </c>
      <c r="J14" s="2">
        <f>'[1]CSS Budget 2018-19(P)'!N498/100</f>
        <v>5.228</v>
      </c>
      <c r="K14" s="2">
        <f>'[1]CSS Budget 2018-19(P)'!U498/100</f>
        <v>2.8087999999999997</v>
      </c>
      <c r="L14" s="2"/>
      <c r="M14" s="2"/>
      <c r="N14" s="2"/>
      <c r="O14" s="26">
        <v>276.59119999999996</v>
      </c>
      <c r="P14" s="26">
        <v>240.2061</v>
      </c>
      <c r="Q14" s="26">
        <v>178.27369999999996</v>
      </c>
      <c r="R14" s="25">
        <v>86.84517077911373</v>
      </c>
      <c r="S14" s="25">
        <v>74.21697450647588</v>
      </c>
    </row>
    <row r="15" spans="1:19" ht="22.5" customHeight="1">
      <c r="A15" s="23">
        <v>11</v>
      </c>
      <c r="B15" s="7" t="s">
        <v>18</v>
      </c>
      <c r="C15" s="2">
        <f>'[1]budget2017-18(District)'!G3998</f>
        <v>0</v>
      </c>
      <c r="D15" s="2">
        <f>'[1]budget2017-18(District)'!J3998</f>
        <v>0</v>
      </c>
      <c r="E15" s="2">
        <f>'[1]budget2017-18(District)'!M3998</f>
        <v>0</v>
      </c>
      <c r="F15" s="2">
        <f>'[1]State Budget 2018-19(P)'!G1706/100</f>
        <v>99.1187</v>
      </c>
      <c r="G15" s="2">
        <f>'[1]State Budget 2018-19(P)'!J1706/100</f>
        <v>83.1602</v>
      </c>
      <c r="H15" s="2">
        <f>'[1]State Budget 2018-19(P)'!M1706/100</f>
        <v>81.1288</v>
      </c>
      <c r="I15" s="2" t="e">
        <f>'[1]CSS Budget 2018-19(P)'!#REF!/100</f>
        <v>#REF!</v>
      </c>
      <c r="J15" s="2" t="e">
        <f>'[1]CSS Budget 2018-19(P)'!#REF!/100</f>
        <v>#REF!</v>
      </c>
      <c r="K15" s="2" t="e">
        <f>'[1]CSS Budget 2018-19(P)'!#REF!/100</f>
        <v>#REF!</v>
      </c>
      <c r="L15" s="2"/>
      <c r="M15" s="2"/>
      <c r="N15" s="2"/>
      <c r="O15" s="26">
        <v>99.1187</v>
      </c>
      <c r="P15" s="26">
        <v>83.1602</v>
      </c>
      <c r="Q15" s="26">
        <v>81.1288</v>
      </c>
      <c r="R15" s="25">
        <v>83.89960723859372</v>
      </c>
      <c r="S15" s="25">
        <v>97.55724493207086</v>
      </c>
    </row>
    <row r="16" spans="1:19" ht="22.5" customHeight="1">
      <c r="A16" s="24">
        <v>12</v>
      </c>
      <c r="B16" s="7" t="s">
        <v>19</v>
      </c>
      <c r="C16" s="2">
        <f>'[1]budget2017-18(District)'!G3999</f>
        <v>0</v>
      </c>
      <c r="D16" s="2">
        <f>'[1]budget2017-18(District)'!J3999</f>
        <v>0</v>
      </c>
      <c r="E16" s="2">
        <f>'[1]budget2017-18(District)'!M3999</f>
        <v>0</v>
      </c>
      <c r="F16" s="2">
        <f>'[1]State Budget 2018-19(P)'!G1707/100</f>
        <v>764.5340000000001</v>
      </c>
      <c r="G16" s="2">
        <f>'[1]State Budget 2018-19(P)'!J1707/100</f>
        <v>699.4377</v>
      </c>
      <c r="H16" s="2">
        <f>'[1]State Budget 2018-19(P)'!M1707/100</f>
        <v>509.1961</v>
      </c>
      <c r="I16" s="2">
        <f>'[1]CSS Budget 2018-19(P)'!G499/100</f>
        <v>1597.64</v>
      </c>
      <c r="J16" s="2">
        <f>'[1]CSS Budget 2018-19(P)'!N499/100</f>
        <v>1968.7962</v>
      </c>
      <c r="K16" s="2">
        <f>'[1]CSS Budget 2018-19(P)'!U499/100</f>
        <v>1335.4916</v>
      </c>
      <c r="L16" s="2">
        <f>'[1]budget2018-19EAP(Scheme)'!O20/100</f>
        <v>199.7662</v>
      </c>
      <c r="M16" s="2">
        <f>'[1]budget2018-19EAP(Scheme)'!R20/100</f>
        <v>157.2921</v>
      </c>
      <c r="N16" s="2">
        <f>'[1]budget2018-19EAP(Scheme)'!AE20/100</f>
        <v>124.31200000000001</v>
      </c>
      <c r="O16" s="26">
        <v>2561.9402</v>
      </c>
      <c r="P16" s="26">
        <v>2825.5260000000003</v>
      </c>
      <c r="Q16" s="26">
        <v>1968.9996999999998</v>
      </c>
      <c r="R16" s="25">
        <v>110.28852273757211</v>
      </c>
      <c r="S16" s="25">
        <v>69.68612923752957</v>
      </c>
    </row>
    <row r="17" spans="1:19" ht="22.5" customHeight="1">
      <c r="A17" s="23">
        <v>13</v>
      </c>
      <c r="B17" s="9" t="s">
        <v>20</v>
      </c>
      <c r="C17" s="2">
        <f>'[1]budget2017-18(District)'!G4000</f>
        <v>0</v>
      </c>
      <c r="D17" s="2">
        <f>'[1]budget2017-18(District)'!J4000</f>
        <v>0</v>
      </c>
      <c r="E17" s="2">
        <f>'[1]budget2017-18(District)'!M4000</f>
        <v>0</v>
      </c>
      <c r="F17" s="2">
        <f>'[1]State Budget 2018-19(P)'!G1708/100</f>
        <v>83.8134</v>
      </c>
      <c r="G17" s="2">
        <f>'[1]State Budget 2018-19(P)'!J1708/100</f>
        <v>82.904</v>
      </c>
      <c r="H17" s="2">
        <f>'[1]State Budget 2018-19(P)'!M1708/100</f>
        <v>65.9319</v>
      </c>
      <c r="I17" s="2">
        <f>'[1]CSS Budget 2018-19(P)'!G500/100</f>
        <v>15.0001</v>
      </c>
      <c r="J17" s="2">
        <f>'[1]CSS Budget 2018-19(P)'!N500/100</f>
        <v>0</v>
      </c>
      <c r="K17" s="2">
        <f>'[1]CSS Budget 2018-19(P)'!U500/100</f>
        <v>0</v>
      </c>
      <c r="L17" s="2"/>
      <c r="M17" s="2"/>
      <c r="N17" s="2"/>
      <c r="O17" s="26">
        <v>98.8135</v>
      </c>
      <c r="P17" s="26">
        <v>82.904</v>
      </c>
      <c r="Q17" s="26">
        <v>65.9319</v>
      </c>
      <c r="R17" s="25">
        <v>83.89946717806777</v>
      </c>
      <c r="S17" s="25">
        <v>79.5280082987552</v>
      </c>
    </row>
    <row r="18" spans="1:19" ht="22.5" customHeight="1">
      <c r="A18" s="24">
        <v>14</v>
      </c>
      <c r="B18" s="10" t="s">
        <v>21</v>
      </c>
      <c r="C18" s="2">
        <f>'[1]budget2017-18(District)'!G4001</f>
        <v>0</v>
      </c>
      <c r="D18" s="2">
        <f>'[1]budget2017-18(District)'!J4001</f>
        <v>0</v>
      </c>
      <c r="E18" s="2">
        <f>'[1]budget2017-18(District)'!M4001</f>
        <v>0</v>
      </c>
      <c r="F18" s="2">
        <f>'[1]State Budget 2018-19(P)'!G1709/100</f>
        <v>99.3184</v>
      </c>
      <c r="G18" s="2">
        <f>'[1]State Budget 2018-19(P)'!J1709/100</f>
        <v>94.2484</v>
      </c>
      <c r="H18" s="2">
        <f>'[1]State Budget 2018-19(P)'!M1709/100</f>
        <v>83.4668</v>
      </c>
      <c r="I18" s="2" t="e">
        <f>'[1]CSS Budget 2018-19(P)'!#REF!/100</f>
        <v>#REF!</v>
      </c>
      <c r="J18" s="2" t="e">
        <f>'[1]CSS Budget 2018-19(P)'!#REF!/100</f>
        <v>#REF!</v>
      </c>
      <c r="K18" s="2" t="e">
        <f>'[1]CSS Budget 2018-19(P)'!#REF!/100</f>
        <v>#REF!</v>
      </c>
      <c r="L18" s="2"/>
      <c r="M18" s="2"/>
      <c r="N18" s="2"/>
      <c r="O18" s="26">
        <v>99.3184</v>
      </c>
      <c r="P18" s="26">
        <v>94.2484</v>
      </c>
      <c r="Q18" s="26">
        <v>83.4668</v>
      </c>
      <c r="R18" s="25">
        <v>94.89520572220253</v>
      </c>
      <c r="S18" s="25">
        <v>88.56044240538832</v>
      </c>
    </row>
    <row r="19" spans="1:19" ht="22.5" customHeight="1">
      <c r="A19" s="23">
        <v>15</v>
      </c>
      <c r="B19" s="10" t="s">
        <v>22</v>
      </c>
      <c r="C19" s="2">
        <f>'[1]budget2017-18(District)'!G4002</f>
        <v>0</v>
      </c>
      <c r="D19" s="2">
        <f>'[1]budget2017-18(District)'!J4002</f>
        <v>0</v>
      </c>
      <c r="E19" s="2">
        <f>'[1]budget2017-18(District)'!M4002</f>
        <v>0</v>
      </c>
      <c r="F19" s="2">
        <f>'[1]State Budget 2018-19(P)'!G1710/100</f>
        <v>793.2323999999999</v>
      </c>
      <c r="G19" s="2">
        <f>'[1]State Budget 2018-19(P)'!J1710/100</f>
        <v>754.0636999999999</v>
      </c>
      <c r="H19" s="2">
        <f>'[1]State Budget 2018-19(P)'!M1710/100</f>
        <v>679.5996</v>
      </c>
      <c r="I19" s="2">
        <f>'[1]CSS Budget 2018-19(P)'!G501/100</f>
        <v>36.0005</v>
      </c>
      <c r="J19" s="2">
        <f>'[1]CSS Budget 2018-19(P)'!N501/100</f>
        <v>14.7579</v>
      </c>
      <c r="K19" s="2">
        <f>'[1]CSS Budget 2018-19(P)'!U501/100</f>
        <v>11.1334</v>
      </c>
      <c r="L19" s="2"/>
      <c r="M19" s="2"/>
      <c r="N19" s="2"/>
      <c r="O19" s="26">
        <v>829.2328999999999</v>
      </c>
      <c r="P19" s="26">
        <v>768.8215999999999</v>
      </c>
      <c r="Q19" s="26">
        <v>690.7330000000001</v>
      </c>
      <c r="R19" s="25">
        <v>92.71479701299839</v>
      </c>
      <c r="S19" s="25">
        <v>89.84307933075763</v>
      </c>
    </row>
    <row r="20" spans="1:19" ht="22.5" customHeight="1">
      <c r="A20" s="24">
        <v>16</v>
      </c>
      <c r="B20" s="9" t="s">
        <v>23</v>
      </c>
      <c r="C20" s="2">
        <f>'[1]budget2017-18(District)'!G4003</f>
        <v>0</v>
      </c>
      <c r="D20" s="2">
        <f>'[1]budget2017-18(District)'!J4003</f>
        <v>0</v>
      </c>
      <c r="E20" s="2">
        <f>'[1]budget2017-18(District)'!M4003</f>
        <v>0</v>
      </c>
      <c r="F20" s="2">
        <f>'[1]State Budget 2018-19(P)'!G1711/100</f>
        <v>46.1928</v>
      </c>
      <c r="G20" s="2">
        <f>'[1]State Budget 2018-19(P)'!J1711/100</f>
        <v>43.271499999999996</v>
      </c>
      <c r="H20" s="2">
        <f>'[1]State Budget 2018-19(P)'!M1711/100</f>
        <v>40.3452</v>
      </c>
      <c r="I20" s="2">
        <f>'[1]CSS Budget 2018-19(P)'!G502/100</f>
        <v>124.0266</v>
      </c>
      <c r="J20" s="2">
        <f>'[1]CSS Budget 2018-19(P)'!N502/100</f>
        <v>43.55629999999999</v>
      </c>
      <c r="K20" s="2">
        <f>'[1]CSS Budget 2018-19(P)'!U502/100</f>
        <v>42.5462</v>
      </c>
      <c r="L20" s="2"/>
      <c r="M20" s="2"/>
      <c r="N20" s="2"/>
      <c r="O20" s="26">
        <v>170.2194</v>
      </c>
      <c r="P20" s="26">
        <v>86.8278</v>
      </c>
      <c r="Q20" s="26">
        <v>82.8914</v>
      </c>
      <c r="R20" s="25">
        <v>51.00934441080158</v>
      </c>
      <c r="S20" s="25">
        <v>95.46642895478176</v>
      </c>
    </row>
    <row r="21" spans="1:19" ht="22.5" customHeight="1">
      <c r="A21" s="23">
        <v>17</v>
      </c>
      <c r="B21" s="7" t="s">
        <v>24</v>
      </c>
      <c r="C21" s="2">
        <f>'[1]budget2017-18(District)'!G4004</f>
        <v>0</v>
      </c>
      <c r="D21" s="2">
        <f>'[1]budget2017-18(District)'!J4004</f>
        <v>0</v>
      </c>
      <c r="E21" s="2">
        <f>'[1]budget2017-18(District)'!M4004</f>
        <v>0</v>
      </c>
      <c r="F21" s="2">
        <f>'[1]State Budget 2018-19(P)'!G1712/100</f>
        <v>170.5002</v>
      </c>
      <c r="G21" s="2">
        <f>'[1]State Budget 2018-19(P)'!J1712/100</f>
        <v>101.8834</v>
      </c>
      <c r="H21" s="2">
        <f>'[1]State Budget 2018-19(P)'!M1712/100</f>
        <v>101.8834</v>
      </c>
      <c r="I21" s="2" t="e">
        <f>'[1]CSS Budget 2018-19(P)'!#REF!/100</f>
        <v>#REF!</v>
      </c>
      <c r="J21" s="2" t="e">
        <f>'[1]CSS Budget 2018-19(P)'!#REF!/100</f>
        <v>#REF!</v>
      </c>
      <c r="K21" s="2" t="e">
        <f>'[1]CSS Budget 2018-19(P)'!#REF!/100</f>
        <v>#REF!</v>
      </c>
      <c r="L21" s="2">
        <f>'[1]budget2018-19EAP(Scheme)'!O31/100</f>
        <v>175.8702</v>
      </c>
      <c r="M21" s="2">
        <f>'[1]budget2018-19EAP(Scheme)'!R31/100</f>
        <v>73.4904</v>
      </c>
      <c r="N21" s="2">
        <f>'[1]budget2018-19EAP(Scheme)'!AE31/100</f>
        <v>73.4904</v>
      </c>
      <c r="O21" s="26">
        <v>346.3704</v>
      </c>
      <c r="P21" s="26">
        <v>175.3738</v>
      </c>
      <c r="Q21" s="26">
        <v>175.3738</v>
      </c>
      <c r="R21" s="25">
        <v>50.63186692627314</v>
      </c>
      <c r="S21" s="25">
        <v>100</v>
      </c>
    </row>
    <row r="22" spans="1:19" ht="22.5" customHeight="1">
      <c r="A22" s="24">
        <v>18</v>
      </c>
      <c r="B22" s="8" t="s">
        <v>25</v>
      </c>
      <c r="C22" s="2">
        <f>'[1]budget2017-18(District)'!G4005</f>
        <v>0</v>
      </c>
      <c r="D22" s="2">
        <f>'[1]budget2017-18(District)'!J4005</f>
        <v>0</v>
      </c>
      <c r="E22" s="2">
        <f>'[1]budget2017-18(District)'!M4005</f>
        <v>0</v>
      </c>
      <c r="F22" s="2">
        <f>'[1]State Budget 2018-19(P)'!G1713/100</f>
        <v>13.7902</v>
      </c>
      <c r="G22" s="2">
        <f>'[1]State Budget 2018-19(P)'!J1713/100</f>
        <v>12.19</v>
      </c>
      <c r="H22" s="2">
        <f>'[1]State Budget 2018-19(P)'!M1713/100</f>
        <v>12.19</v>
      </c>
      <c r="I22" s="2" t="e">
        <f>'[1]CSS Budget 2018-19(P)'!#REF!/100</f>
        <v>#REF!</v>
      </c>
      <c r="J22" s="2" t="e">
        <f>'[1]CSS Budget 2018-19(P)'!#REF!/100</f>
        <v>#REF!</v>
      </c>
      <c r="K22" s="2" t="e">
        <f>'[1]CSS Budget 2018-19(P)'!#REF!/100</f>
        <v>#REF!</v>
      </c>
      <c r="L22" s="2"/>
      <c r="M22" s="2"/>
      <c r="N22" s="2"/>
      <c r="O22" s="26">
        <v>13.7902</v>
      </c>
      <c r="P22" s="26">
        <v>12.19</v>
      </c>
      <c r="Q22" s="26">
        <v>12.19</v>
      </c>
      <c r="R22" s="25">
        <v>88.39610738060361</v>
      </c>
      <c r="S22" s="25">
        <v>100</v>
      </c>
    </row>
    <row r="23" spans="1:19" ht="22.5" customHeight="1">
      <c r="A23" s="23">
        <v>19</v>
      </c>
      <c r="B23" s="10" t="s">
        <v>26</v>
      </c>
      <c r="C23" s="2">
        <f>'[1]budget2017-18(District)'!G4006</f>
        <v>0</v>
      </c>
      <c r="D23" s="2">
        <f>'[1]budget2017-18(District)'!J4006</f>
        <v>0</v>
      </c>
      <c r="E23" s="2">
        <f>'[1]budget2017-18(District)'!M4006</f>
        <v>0</v>
      </c>
      <c r="F23" s="2">
        <f>'[1]State Budget 2018-19(P)'!G1714/100</f>
        <v>219.4082999999999</v>
      </c>
      <c r="G23" s="2">
        <f>'[1]State Budget 2018-19(P)'!J1714/100</f>
        <v>183.5125</v>
      </c>
      <c r="H23" s="2">
        <f>'[1]State Budget 2018-19(P)'!M1714/100</f>
        <v>166.7907</v>
      </c>
      <c r="I23" s="2">
        <f>'[1]CSS Budget 2018-19(P)'!G503/100</f>
        <v>10.0001</v>
      </c>
      <c r="J23" s="2">
        <f>'[1]CSS Budget 2018-19(P)'!N503/100</f>
        <v>2.0566999999999998</v>
      </c>
      <c r="K23" s="2">
        <f>'[1]CSS Budget 2018-19(P)'!U503/100</f>
        <v>2.0566999999999998</v>
      </c>
      <c r="L23" s="2"/>
      <c r="M23" s="2"/>
      <c r="N23" s="2"/>
      <c r="O23" s="26">
        <v>259.4083999999999</v>
      </c>
      <c r="P23" s="26">
        <v>185.5692</v>
      </c>
      <c r="Q23" s="26">
        <v>168.8474</v>
      </c>
      <c r="R23" s="25">
        <v>71.53554009816185</v>
      </c>
      <c r="S23" s="25">
        <v>90.98891410859129</v>
      </c>
    </row>
    <row r="24" spans="1:19" ht="22.5" customHeight="1">
      <c r="A24" s="24">
        <v>20</v>
      </c>
      <c r="B24" s="8" t="s">
        <v>27</v>
      </c>
      <c r="C24" s="2">
        <f>'[1]budget2017-18(District)'!G4007</f>
        <v>0</v>
      </c>
      <c r="D24" s="2">
        <f>'[1]budget2017-18(District)'!J4007</f>
        <v>0</v>
      </c>
      <c r="E24" s="2">
        <f>'[1]budget2017-18(District)'!M4007</f>
        <v>0</v>
      </c>
      <c r="F24" s="2">
        <f>'[1]State Budget 2018-19(P)'!G1715/100</f>
        <v>37.476</v>
      </c>
      <c r="G24" s="2">
        <f>'[1]State Budget 2018-19(P)'!J1715/100</f>
        <v>17.6954</v>
      </c>
      <c r="H24" s="2">
        <f>'[1]State Budget 2018-19(P)'!M1715/100</f>
        <v>14.271500000000001</v>
      </c>
      <c r="I24" s="2" t="e">
        <f>'[1]CSS Budget 2018-19(P)'!#REF!/100</f>
        <v>#REF!</v>
      </c>
      <c r="J24" s="2" t="e">
        <f>'[1]CSS Budget 2018-19(P)'!#REF!/100</f>
        <v>#REF!</v>
      </c>
      <c r="K24" s="2" t="e">
        <f>'[1]CSS Budget 2018-19(P)'!#REF!/100</f>
        <v>#REF!</v>
      </c>
      <c r="L24" s="2"/>
      <c r="M24" s="2"/>
      <c r="N24" s="2"/>
      <c r="O24" s="26">
        <v>37.476</v>
      </c>
      <c r="P24" s="26">
        <v>17.6954</v>
      </c>
      <c r="Q24" s="26">
        <v>14.271500000000001</v>
      </c>
      <c r="R24" s="25">
        <v>47.21795282314014</v>
      </c>
      <c r="S24" s="25">
        <v>80.65090362467083</v>
      </c>
    </row>
    <row r="25" spans="1:19" ht="22.5" customHeight="1">
      <c r="A25" s="23">
        <v>21</v>
      </c>
      <c r="B25" s="7" t="s">
        <v>28</v>
      </c>
      <c r="C25" s="2">
        <f>'[1]budget2017-18(District)'!G4008</f>
        <v>0</v>
      </c>
      <c r="D25" s="2">
        <f>'[1]budget2017-18(District)'!J4008</f>
        <v>0</v>
      </c>
      <c r="E25" s="2">
        <f>'[1]budget2017-18(District)'!M4008</f>
        <v>0</v>
      </c>
      <c r="F25" s="2">
        <f>'[1]State Budget 2018-19(P)'!G1716/100</f>
        <v>2163.6629000000003</v>
      </c>
      <c r="G25" s="2">
        <f>'[1]State Budget 2018-19(P)'!J1716/100</f>
        <v>1952.6788999999999</v>
      </c>
      <c r="H25" s="2">
        <f>'[1]State Budget 2018-19(P)'!M1716/100</f>
        <v>1861.2079999999999</v>
      </c>
      <c r="I25" s="2">
        <f>'[1]CSS Budget 2018-19(P)'!G504/100</f>
        <v>140.0001</v>
      </c>
      <c r="J25" s="2">
        <f>'[1]CSS Budget 2018-19(P)'!N504/100</f>
        <v>82.6017</v>
      </c>
      <c r="K25" s="2">
        <f>'[1]CSS Budget 2018-19(P)'!U504/100</f>
        <v>69.0723</v>
      </c>
      <c r="L25" s="2">
        <f>'[1]budget2018-19EAP(Scheme)'!O34/100</f>
        <v>65</v>
      </c>
      <c r="M25" s="2">
        <f>'[1]budget2018-19EAP(Scheme)'!R34/100</f>
        <v>37</v>
      </c>
      <c r="N25" s="2">
        <f>'[1]budget2018-19EAP(Scheme)'!AE34/100</f>
        <v>36.9083</v>
      </c>
      <c r="O25" s="26">
        <v>2368.6630000000005</v>
      </c>
      <c r="P25" s="26">
        <v>2072.2806</v>
      </c>
      <c r="Q25" s="26">
        <v>1967.1886</v>
      </c>
      <c r="R25" s="25">
        <v>87.4873546806785</v>
      </c>
      <c r="S25" s="25">
        <v>94.92867906016203</v>
      </c>
    </row>
    <row r="26" spans="1:19" ht="22.5" customHeight="1">
      <c r="A26" s="24">
        <v>22</v>
      </c>
      <c r="B26" s="8" t="s">
        <v>29</v>
      </c>
      <c r="C26" s="2">
        <f>'[1]budget2017-18(District)'!G4009</f>
        <v>0</v>
      </c>
      <c r="D26" s="2">
        <f>'[1]budget2017-18(District)'!J4009</f>
        <v>0</v>
      </c>
      <c r="E26" s="2">
        <f>'[1]budget2017-18(District)'!M4009</f>
        <v>0</v>
      </c>
      <c r="F26" s="2">
        <f>'[1]State Budget 2018-19(P)'!G1717/100</f>
        <v>252.08419999999998</v>
      </c>
      <c r="G26" s="2">
        <f>'[1]State Budget 2018-19(P)'!J1717/100</f>
        <v>73.7967</v>
      </c>
      <c r="H26" s="2">
        <f>'[1]State Budget 2018-19(P)'!M1717/100</f>
        <v>72.16069999999999</v>
      </c>
      <c r="I26" s="2" t="e">
        <f>'[1]CSS Budget 2018-19(P)'!#REF!/100</f>
        <v>#REF!</v>
      </c>
      <c r="J26" s="2" t="e">
        <f>'[1]CSS Budget 2018-19(P)'!#REF!/100</f>
        <v>#REF!</v>
      </c>
      <c r="K26" s="2" t="e">
        <f>'[1]CSS Budget 2018-19(P)'!#REF!/100</f>
        <v>#REF!</v>
      </c>
      <c r="L26" s="2"/>
      <c r="M26" s="2"/>
      <c r="N26" s="2"/>
      <c r="O26" s="26">
        <v>252.08419999999998</v>
      </c>
      <c r="P26" s="26">
        <v>73.7967</v>
      </c>
      <c r="Q26" s="26">
        <v>72.16069999999999</v>
      </c>
      <c r="R26" s="25">
        <v>29.2746233203033</v>
      </c>
      <c r="S26" s="25">
        <v>97.78309870224547</v>
      </c>
    </row>
    <row r="27" spans="1:19" ht="22.5" customHeight="1">
      <c r="A27" s="23">
        <v>23</v>
      </c>
      <c r="B27" s="10" t="s">
        <v>30</v>
      </c>
      <c r="C27" s="2">
        <f>'[1]budget2017-18(District)'!G4010</f>
        <v>0</v>
      </c>
      <c r="D27" s="2">
        <f>'[1]budget2017-18(District)'!J4010</f>
        <v>0</v>
      </c>
      <c r="E27" s="2">
        <f>'[1]budget2017-18(District)'!M4010</f>
        <v>0</v>
      </c>
      <c r="F27" s="2">
        <f>'[1]State Budget 2018-19(P)'!G1718/100</f>
        <v>28.360100000000003</v>
      </c>
      <c r="G27" s="2">
        <f>'[1]State Budget 2018-19(P)'!J1718/100</f>
        <v>26.358500000000003</v>
      </c>
      <c r="H27" s="2">
        <f>'[1]State Budget 2018-19(P)'!M1718/100</f>
        <v>9.025699999999999</v>
      </c>
      <c r="I27" s="2">
        <f>'[1]CSS Budget 2018-19(P)'!G505/100</f>
        <v>20</v>
      </c>
      <c r="J27" s="2">
        <f>'[1]CSS Budget 2018-19(P)'!N505/100</f>
        <v>8.345</v>
      </c>
      <c r="K27" s="2">
        <f>'[1]CSS Budget 2018-19(P)'!U505/100</f>
        <v>0.25</v>
      </c>
      <c r="L27" s="2"/>
      <c r="M27" s="2"/>
      <c r="N27" s="2"/>
      <c r="O27" s="26">
        <v>48.3601</v>
      </c>
      <c r="P27" s="26">
        <v>34.703500000000005</v>
      </c>
      <c r="Q27" s="26">
        <v>9.275699999999999</v>
      </c>
      <c r="R27" s="25">
        <v>71.76060429982569</v>
      </c>
      <c r="S27" s="25">
        <v>26.72842796836053</v>
      </c>
    </row>
    <row r="28" spans="1:19" ht="22.5" customHeight="1">
      <c r="A28" s="24">
        <v>24</v>
      </c>
      <c r="B28" s="9" t="s">
        <v>31</v>
      </c>
      <c r="C28" s="2">
        <f>'[1]budget2017-18(District)'!G4011</f>
        <v>0</v>
      </c>
      <c r="D28" s="2">
        <f>'[1]budget2017-18(District)'!J4011</f>
        <v>0</v>
      </c>
      <c r="E28" s="2">
        <f>'[1]budget2017-18(District)'!M4011</f>
        <v>0</v>
      </c>
      <c r="F28" s="2">
        <f>'[1]State Budget 2018-19(P)'!G1719/100</f>
        <v>17.1643</v>
      </c>
      <c r="G28" s="2">
        <f>'[1]State Budget 2018-19(P)'!J1719/100</f>
        <v>14.7625</v>
      </c>
      <c r="H28" s="2">
        <f>'[1]State Budget 2018-19(P)'!M1719/100</f>
        <v>13.890699999999999</v>
      </c>
      <c r="I28" s="2" t="e">
        <f>'[1]CSS Budget 2018-19(P)'!#REF!/100</f>
        <v>#REF!</v>
      </c>
      <c r="J28" s="2" t="e">
        <f>'[1]CSS Budget 2018-19(P)'!#REF!/100</f>
        <v>#REF!</v>
      </c>
      <c r="K28" s="2" t="e">
        <f>'[1]CSS Budget 2018-19(P)'!#REF!/100</f>
        <v>#REF!</v>
      </c>
      <c r="L28" s="2"/>
      <c r="M28" s="2"/>
      <c r="N28" s="2"/>
      <c r="O28" s="26">
        <v>17.1643</v>
      </c>
      <c r="P28" s="26">
        <v>14.7625</v>
      </c>
      <c r="Q28" s="26">
        <v>13.890699999999999</v>
      </c>
      <c r="R28" s="25">
        <v>86.0070029071969</v>
      </c>
      <c r="S28" s="25">
        <v>94.09449618966977</v>
      </c>
    </row>
    <row r="29" spans="1:19" ht="22.5" customHeight="1">
      <c r="A29" s="23">
        <v>25</v>
      </c>
      <c r="B29" s="7" t="s">
        <v>32</v>
      </c>
      <c r="C29" s="2">
        <f>'[1]budget2017-18(District)'!G4012</f>
        <v>0</v>
      </c>
      <c r="D29" s="2">
        <f>'[1]budget2017-18(District)'!J4012</f>
        <v>0</v>
      </c>
      <c r="E29" s="2">
        <f>'[1]budget2017-18(District)'!M4012</f>
        <v>0</v>
      </c>
      <c r="F29" s="2">
        <f>'[1]State Budget 2018-19(P)'!G1720/100</f>
        <v>12.0001</v>
      </c>
      <c r="G29" s="2">
        <f>'[1]State Budget 2018-19(P)'!J1720/100</f>
        <v>6.6998</v>
      </c>
      <c r="H29" s="2">
        <f>'[1]State Budget 2018-19(P)'!M1720/100</f>
        <v>5.1095</v>
      </c>
      <c r="I29" s="2" t="e">
        <f>'[1]CSS Budget 2018-19(P)'!#REF!/100</f>
        <v>#REF!</v>
      </c>
      <c r="J29" s="2" t="e">
        <f>'[1]CSS Budget 2018-19(P)'!#REF!/100</f>
        <v>#REF!</v>
      </c>
      <c r="K29" s="2" t="e">
        <f>'[1]CSS Budget 2018-19(P)'!#REF!/100</f>
        <v>#REF!</v>
      </c>
      <c r="L29" s="2"/>
      <c r="M29" s="2"/>
      <c r="N29" s="2"/>
      <c r="O29" s="26">
        <v>12.0001</v>
      </c>
      <c r="P29" s="26">
        <v>6.6998</v>
      </c>
      <c r="Q29" s="26">
        <v>5.1095</v>
      </c>
      <c r="R29" s="25">
        <v>55.83120140665494</v>
      </c>
      <c r="S29" s="25">
        <v>76.26347055135973</v>
      </c>
    </row>
    <row r="30" spans="1:19" ht="22.5" customHeight="1">
      <c r="A30" s="24">
        <v>26</v>
      </c>
      <c r="B30" s="11" t="s">
        <v>33</v>
      </c>
      <c r="C30" s="2">
        <f>'[1]budget2017-18(District)'!G4013</f>
        <v>0</v>
      </c>
      <c r="D30" s="2">
        <f>'[1]budget2017-18(District)'!J4013</f>
        <v>0</v>
      </c>
      <c r="E30" s="2">
        <f>'[1]budget2017-18(District)'!M4013</f>
        <v>0</v>
      </c>
      <c r="F30" s="2">
        <f>'[1]State Budget 2018-19(P)'!G1721/100</f>
        <v>22.545900000000003</v>
      </c>
      <c r="G30" s="2">
        <f>'[1]State Budget 2018-19(P)'!J1721/100</f>
        <v>18.0458</v>
      </c>
      <c r="H30" s="2">
        <f>'[1]State Budget 2018-19(P)'!M1721/100</f>
        <v>17.6383</v>
      </c>
      <c r="I30" s="2">
        <f>'[1]CSS Budget 2018-19(P)'!G506/100</f>
        <v>12.25</v>
      </c>
      <c r="J30" s="2">
        <f>'[1]CSS Budget 2018-19(P)'!N506/100</f>
        <v>0.6302</v>
      </c>
      <c r="K30" s="2">
        <f>'[1]CSS Budget 2018-19(P)'!U506/100</f>
        <v>0.6302</v>
      </c>
      <c r="L30" s="2"/>
      <c r="M30" s="2"/>
      <c r="N30" s="2"/>
      <c r="O30" s="26">
        <v>34.7959</v>
      </c>
      <c r="P30" s="26">
        <v>18.676</v>
      </c>
      <c r="Q30" s="26">
        <v>18.2685</v>
      </c>
      <c r="R30" s="25">
        <v>53.672990208616525</v>
      </c>
      <c r="S30" s="25">
        <v>97.81805525808525</v>
      </c>
    </row>
    <row r="31" spans="1:19" ht="22.5" customHeight="1">
      <c r="A31" s="23">
        <v>27</v>
      </c>
      <c r="B31" s="6" t="s">
        <v>34</v>
      </c>
      <c r="C31" s="2">
        <f>'[1]budget2017-18(District)'!G4015</f>
        <v>0</v>
      </c>
      <c r="D31" s="2">
        <f>'[1]budget2017-18(District)'!J4015</f>
        <v>0</v>
      </c>
      <c r="E31" s="2">
        <f>'[1]budget2017-18(District)'!M4015</f>
        <v>0</v>
      </c>
      <c r="F31" s="2" t="e">
        <f>'[1]State Budget 2018-19(P)'!#REF!/100</f>
        <v>#REF!</v>
      </c>
      <c r="G31" s="2" t="e">
        <f>'[1]State Budget 2018-19(P)'!#REF!/100</f>
        <v>#REF!</v>
      </c>
      <c r="H31" s="2" t="e">
        <f>'[1]State Budget 2018-19(P)'!#REF!/100</f>
        <v>#REF!</v>
      </c>
      <c r="I31" s="2">
        <f>'[1]CSS Budget 2018-19(P)'!G507/100</f>
        <v>1</v>
      </c>
      <c r="J31" s="2">
        <f>'[1]CSS Budget 2018-19(P)'!N507/100</f>
        <v>0</v>
      </c>
      <c r="K31" s="2">
        <f>'[1]CSS Budget 2018-19(P)'!U507/100</f>
        <v>0</v>
      </c>
      <c r="L31" s="2"/>
      <c r="M31" s="2"/>
      <c r="N31" s="2"/>
      <c r="O31" s="26">
        <v>1</v>
      </c>
      <c r="P31" s="26">
        <v>0</v>
      </c>
      <c r="Q31" s="26">
        <v>0</v>
      </c>
      <c r="R31" s="25">
        <v>0</v>
      </c>
      <c r="S31" s="25">
        <v>0</v>
      </c>
    </row>
    <row r="32" spans="1:19" ht="22.5" customHeight="1">
      <c r="A32" s="24">
        <v>28</v>
      </c>
      <c r="B32" s="10" t="s">
        <v>35</v>
      </c>
      <c r="C32" s="2">
        <f>'[1]budget2017-18(District)'!G4016</f>
        <v>0</v>
      </c>
      <c r="D32" s="2">
        <f>'[1]budget2017-18(District)'!J4016</f>
        <v>0</v>
      </c>
      <c r="E32" s="2">
        <f>'[1]budget2017-18(District)'!M4016</f>
        <v>0</v>
      </c>
      <c r="F32" s="2">
        <f>'[1]State Budget 2018-19(P)'!G1722/100</f>
        <v>131.8066</v>
      </c>
      <c r="G32" s="2">
        <f>'[1]State Budget 2018-19(P)'!J1722/100</f>
        <v>95.3158</v>
      </c>
      <c r="H32" s="2">
        <f>'[1]State Budget 2018-19(P)'!M1722/100</f>
        <v>91.6807</v>
      </c>
      <c r="I32" s="2">
        <f>'[1]CSS Budget 2018-19(P)'!G508/100</f>
        <v>1.0002000000000002</v>
      </c>
      <c r="J32" s="2">
        <f>'[1]CSS Budget 2018-19(P)'!N508/100</f>
        <v>0.8611</v>
      </c>
      <c r="K32" s="2">
        <f>'[1]CSS Budget 2018-19(P)'!U508/100</f>
        <v>0</v>
      </c>
      <c r="L32" s="2">
        <f>'[1]budget2018-19EAP(Scheme)'!O38/100</f>
        <v>60</v>
      </c>
      <c r="M32" s="2">
        <f>'[1]budget2018-19EAP(Scheme)'!R38/100</f>
        <v>30</v>
      </c>
      <c r="N32" s="2">
        <f>'[1]budget2018-19EAP(Scheme)'!AE38/100</f>
        <v>30</v>
      </c>
      <c r="O32" s="26">
        <v>192.8068</v>
      </c>
      <c r="P32" s="26">
        <v>126.17689999999999</v>
      </c>
      <c r="Q32" s="26">
        <v>121.6807</v>
      </c>
      <c r="R32" s="25">
        <v>65.44214208212573</v>
      </c>
      <c r="S32" s="25">
        <v>96.43659021580021</v>
      </c>
    </row>
    <row r="33" spans="1:19" ht="22.5" customHeight="1">
      <c r="A33" s="23">
        <v>29</v>
      </c>
      <c r="B33" s="10" t="s">
        <v>36</v>
      </c>
      <c r="C33" s="2">
        <f>'[1]budget2017-18(District)'!G4017</f>
        <v>0</v>
      </c>
      <c r="D33" s="2">
        <f>'[1]budget2017-18(District)'!J4017</f>
        <v>0</v>
      </c>
      <c r="E33" s="2">
        <f>'[1]budget2017-18(District)'!M4017</f>
        <v>0</v>
      </c>
      <c r="F33" s="2">
        <f>'[1]State Budget 2018-19(P)'!G1723/100</f>
        <v>2715.1690000000003</v>
      </c>
      <c r="G33" s="2">
        <f>'[1]State Budget 2018-19(P)'!J1723/100</f>
        <v>2694.3515</v>
      </c>
      <c r="H33" s="2">
        <f>'[1]State Budget 2018-19(P)'!M1723/100</f>
        <v>2483.316</v>
      </c>
      <c r="I33" s="2">
        <f>'[1]CSS Budget 2018-19(P)'!G509/100</f>
        <v>898.0702</v>
      </c>
      <c r="J33" s="2">
        <f>'[1]CSS Budget 2018-19(P)'!N509/100</f>
        <v>734.1299</v>
      </c>
      <c r="K33" s="2">
        <f>'[1]CSS Budget 2018-19(P)'!U509/100</f>
        <v>673.6811</v>
      </c>
      <c r="L33" s="2"/>
      <c r="M33" s="2"/>
      <c r="N33" s="2"/>
      <c r="O33" s="26">
        <v>3613.2392000000004</v>
      </c>
      <c r="P33" s="26">
        <v>3428.4814</v>
      </c>
      <c r="Q33" s="26">
        <v>3156.9970999999996</v>
      </c>
      <c r="R33" s="25">
        <v>94.88664354134096</v>
      </c>
      <c r="S33" s="25">
        <v>92.0814999900539</v>
      </c>
    </row>
    <row r="34" spans="1:19" ht="22.5" customHeight="1">
      <c r="A34" s="24">
        <v>30</v>
      </c>
      <c r="B34" s="12" t="s">
        <v>37</v>
      </c>
      <c r="C34" s="2">
        <f>'[1]budget2017-18(District)'!G4018</f>
        <v>0</v>
      </c>
      <c r="D34" s="2">
        <f>'[1]budget2017-18(District)'!J4018</f>
        <v>0</v>
      </c>
      <c r="E34" s="2">
        <f>'[1]budget2017-18(District)'!M4018</f>
        <v>0</v>
      </c>
      <c r="F34" s="2">
        <f>'[1]State Budget 2018-19(P)'!G1724/100</f>
        <v>3385.322</v>
      </c>
      <c r="G34" s="2">
        <f>'[1]State Budget 2018-19(P)'!J1724/100</f>
        <v>3221.1019</v>
      </c>
      <c r="H34" s="2">
        <f>'[1]State Budget 2018-19(P)'!M1724/100</f>
        <v>3157.0557</v>
      </c>
      <c r="I34" s="2">
        <f>'[1]CSS Budget 2018-19(P)'!G510/100</f>
        <v>325.0234</v>
      </c>
      <c r="J34" s="2">
        <f>'[1]CSS Budget 2018-19(P)'!N510/100</f>
        <v>222.90529999999998</v>
      </c>
      <c r="K34" s="2">
        <f>'[1]CSS Budget 2018-19(P)'!U510/100</f>
        <v>215.3033</v>
      </c>
      <c r="L34" s="2"/>
      <c r="M34" s="2"/>
      <c r="N34" s="2"/>
      <c r="O34" s="26">
        <v>3710.3454</v>
      </c>
      <c r="P34" s="26">
        <v>3444.0072</v>
      </c>
      <c r="Q34" s="26">
        <v>3372.359</v>
      </c>
      <c r="R34" s="25">
        <v>92.82174107025185</v>
      </c>
      <c r="S34" s="25">
        <v>97.9196268811517</v>
      </c>
    </row>
    <row r="35" spans="1:19" ht="22.5" customHeight="1">
      <c r="A35" s="23">
        <v>31</v>
      </c>
      <c r="B35" s="10" t="s">
        <v>38</v>
      </c>
      <c r="C35" s="2">
        <f>'[1]budget2017-18(District)'!G4019</f>
        <v>0</v>
      </c>
      <c r="D35" s="2">
        <f>'[1]budget2017-18(District)'!J4019</f>
        <v>0</v>
      </c>
      <c r="E35" s="2">
        <f>'[1]budget2017-18(District)'!M4019</f>
        <v>0</v>
      </c>
      <c r="F35" s="2">
        <f>'[1]State Budget 2018-19(P)'!G1725/100</f>
        <v>477.3851000000001</v>
      </c>
      <c r="G35" s="2">
        <f>'[1]State Budget 2018-19(P)'!J1725/100</f>
        <v>461.18750000000006</v>
      </c>
      <c r="H35" s="2">
        <f>'[1]State Budget 2018-19(P)'!M1725/100</f>
        <v>411.7381</v>
      </c>
      <c r="I35" s="2">
        <f>'[1]CSS Budget 2018-19(P)'!G511/100</f>
        <v>52.5001</v>
      </c>
      <c r="J35" s="2">
        <f>'[1]CSS Budget 2018-19(P)'!N511/100</f>
        <v>13.2321</v>
      </c>
      <c r="K35" s="2">
        <f>'[1]CSS Budget 2018-19(P)'!U511/100</f>
        <v>13.2321</v>
      </c>
      <c r="L35" s="2"/>
      <c r="M35" s="2"/>
      <c r="N35" s="2"/>
      <c r="O35" s="26">
        <v>529.8852</v>
      </c>
      <c r="P35" s="26">
        <v>474.41960000000006</v>
      </c>
      <c r="Q35" s="26">
        <v>424.9702</v>
      </c>
      <c r="R35" s="25">
        <v>89.53252515827957</v>
      </c>
      <c r="S35" s="25">
        <v>89.57686402501075</v>
      </c>
    </row>
    <row r="36" spans="1:19" ht="22.5" customHeight="1">
      <c r="A36" s="24">
        <v>32</v>
      </c>
      <c r="B36" s="10" t="s">
        <v>39</v>
      </c>
      <c r="C36" s="2">
        <f>'[1]budget2017-18(District)'!G4020</f>
        <v>0</v>
      </c>
      <c r="D36" s="2">
        <f>'[1]budget2017-18(District)'!J4020</f>
        <v>0</v>
      </c>
      <c r="E36" s="2">
        <f>'[1]budget2017-18(District)'!M4020</f>
        <v>0</v>
      </c>
      <c r="F36" s="2">
        <f>'[1]State Budget 2018-19(P)'!G1726/100</f>
        <v>39.255300000000005</v>
      </c>
      <c r="G36" s="2">
        <f>'[1]State Budget 2018-19(P)'!J1726/100</f>
        <v>36.7117</v>
      </c>
      <c r="H36" s="2">
        <f>'[1]State Budget 2018-19(P)'!M1726/100</f>
        <v>31.8999</v>
      </c>
      <c r="I36" s="2" t="e">
        <f>'[1]CSS Budget 2018-19(P)'!#REF!/100</f>
        <v>#REF!</v>
      </c>
      <c r="J36" s="2" t="e">
        <f>'[1]CSS Budget 2018-19(P)'!#REF!/100</f>
        <v>#REF!</v>
      </c>
      <c r="K36" s="2" t="e">
        <f>'[1]CSS Budget 2018-19(P)'!#REF!/100</f>
        <v>#REF!</v>
      </c>
      <c r="L36" s="2"/>
      <c r="M36" s="2"/>
      <c r="N36" s="2"/>
      <c r="O36" s="26">
        <v>39.255300000000005</v>
      </c>
      <c r="P36" s="26">
        <v>36.7117</v>
      </c>
      <c r="Q36" s="26">
        <v>31.8999</v>
      </c>
      <c r="R36" s="25">
        <v>93.52036540288826</v>
      </c>
      <c r="S36" s="25">
        <v>86.89300686157274</v>
      </c>
    </row>
    <row r="37" spans="1:19" ht="22.5" customHeight="1">
      <c r="A37" s="23">
        <v>33</v>
      </c>
      <c r="B37" s="9" t="s">
        <v>40</v>
      </c>
      <c r="C37" s="2">
        <f>'[1]budget2017-18(District)'!G4021</f>
        <v>0</v>
      </c>
      <c r="D37" s="2">
        <f>'[1]budget2017-18(District)'!J4021</f>
        <v>0</v>
      </c>
      <c r="E37" s="2">
        <f>'[1]budget2017-18(District)'!M4021</f>
        <v>0</v>
      </c>
      <c r="F37" s="2">
        <f>'[1]State Budget 2018-19(P)'!G1727/100</f>
        <v>3.2950999999999997</v>
      </c>
      <c r="G37" s="2">
        <f>'[1]State Budget 2018-19(P)'!J1727/100</f>
        <v>1.32</v>
      </c>
      <c r="H37" s="2">
        <f>'[1]State Budget 2018-19(P)'!M1727/100</f>
        <v>0.8153</v>
      </c>
      <c r="I37" s="2" t="e">
        <f>'[1]CSS Budget 2018-19(P)'!#REF!/100</f>
        <v>#REF!</v>
      </c>
      <c r="J37" s="2" t="e">
        <f>'[1]CSS Budget 2018-19(P)'!#REF!/100</f>
        <v>#REF!</v>
      </c>
      <c r="K37" s="2" t="e">
        <f>'[1]CSS Budget 2018-19(P)'!#REF!/100</f>
        <v>#REF!</v>
      </c>
      <c r="L37" s="2"/>
      <c r="M37" s="2"/>
      <c r="N37" s="2"/>
      <c r="O37" s="26">
        <v>3.2950999999999997</v>
      </c>
      <c r="P37" s="26">
        <v>1.32</v>
      </c>
      <c r="Q37" s="26">
        <v>0.8153</v>
      </c>
      <c r="R37" s="25">
        <v>40.05948226153987</v>
      </c>
      <c r="S37" s="25">
        <v>61.765151515151516</v>
      </c>
    </row>
    <row r="38" spans="1:19" ht="22.5" customHeight="1">
      <c r="A38" s="24">
        <v>34</v>
      </c>
      <c r="B38" s="7" t="s">
        <v>41</v>
      </c>
      <c r="C38" s="2">
        <f>'[1]budget2017-18(District)'!G4022</f>
        <v>0</v>
      </c>
      <c r="D38" s="2">
        <f>'[1]budget2017-18(District)'!J4022</f>
        <v>0</v>
      </c>
      <c r="E38" s="2">
        <f>'[1]budget2017-18(District)'!M4022</f>
        <v>0</v>
      </c>
      <c r="F38" s="2">
        <f>'[1]State Budget 2018-19(P)'!G1728/100</f>
        <v>203.53359999999998</v>
      </c>
      <c r="G38" s="2">
        <f>'[1]State Budget 2018-19(P)'!J1728/100</f>
        <v>192.93529999999998</v>
      </c>
      <c r="H38" s="2">
        <f>'[1]State Budget 2018-19(P)'!M1728/100</f>
        <v>180.97279999999998</v>
      </c>
      <c r="I38" s="2">
        <f>'[1]CSS Budget 2018-19(P)'!G512/100</f>
        <v>33.6901</v>
      </c>
      <c r="J38" s="2">
        <f>'[1]CSS Budget 2018-19(P)'!N512/100</f>
        <v>2.3131</v>
      </c>
      <c r="K38" s="2">
        <f>'[1]CSS Budget 2018-19(P)'!U512/100</f>
        <v>1.49</v>
      </c>
      <c r="L38" s="2">
        <f>'[1]budget2018-19EAP(Scheme)'!O36</f>
        <v>0</v>
      </c>
      <c r="M38" s="2">
        <f>'[1]budget2018-19EAP(Scheme)'!S36</f>
        <v>0</v>
      </c>
      <c r="N38" s="2">
        <f>'[1]budget2018-19EAP(Scheme)'!AE36</f>
        <v>0</v>
      </c>
      <c r="O38" s="26">
        <v>237.22369999999998</v>
      </c>
      <c r="P38" s="26">
        <v>195.24839999999998</v>
      </c>
      <c r="Q38" s="26">
        <v>182.4628</v>
      </c>
      <c r="R38" s="25">
        <v>82.30560437258166</v>
      </c>
      <c r="S38" s="25">
        <v>93.45162367527723</v>
      </c>
    </row>
    <row r="39" spans="1:19" ht="22.5" customHeight="1">
      <c r="A39" s="23">
        <v>35</v>
      </c>
      <c r="B39" s="7" t="s">
        <v>42</v>
      </c>
      <c r="C39" s="2">
        <f>'[1]budget2017-18(District)'!G4023</f>
        <v>0</v>
      </c>
      <c r="D39" s="2">
        <f>'[1]budget2017-18(District)'!J4023</f>
        <v>0</v>
      </c>
      <c r="E39" s="2">
        <f>'[1]budget2017-18(District)'!M4023</f>
        <v>0</v>
      </c>
      <c r="F39" s="2">
        <f>'[1]State Budget 2018-19(P)'!G1729/100</f>
        <v>38.2014</v>
      </c>
      <c r="G39" s="2">
        <f>'[1]State Budget 2018-19(P)'!J1729/100</f>
        <v>31.365600000000004</v>
      </c>
      <c r="H39" s="2">
        <f>'[1]State Budget 2018-19(P)'!M1729/100</f>
        <v>27.5852</v>
      </c>
      <c r="I39" s="2">
        <f>'[1]CSS Budget 2018-19(P)'!G513/100</f>
        <v>2.825</v>
      </c>
      <c r="J39" s="2">
        <f>'[1]CSS Budget 2018-19(P)'!N513/100</f>
        <v>0.5748</v>
      </c>
      <c r="K39" s="2">
        <f>'[1]CSS Budget 2018-19(P)'!U513/100</f>
        <v>0.22719999999999999</v>
      </c>
      <c r="L39" s="2"/>
      <c r="M39" s="2"/>
      <c r="N39" s="2"/>
      <c r="O39" s="26">
        <v>41.0264</v>
      </c>
      <c r="P39" s="26">
        <v>31.940400000000004</v>
      </c>
      <c r="Q39" s="26">
        <v>27.8124</v>
      </c>
      <c r="R39" s="25">
        <v>77.8532847142328</v>
      </c>
      <c r="S39" s="25">
        <v>87.07592891760903</v>
      </c>
    </row>
    <row r="40" spans="1:19" ht="22.5" customHeight="1">
      <c r="A40" s="24">
        <v>36</v>
      </c>
      <c r="B40" s="8" t="s">
        <v>43</v>
      </c>
      <c r="C40" s="2">
        <f>'[1]budget2017-18(District)'!G4024</f>
        <v>0</v>
      </c>
      <c r="D40" s="2">
        <f>'[1]budget2017-18(District)'!J4024</f>
        <v>0</v>
      </c>
      <c r="E40" s="2">
        <f>'[1]budget2017-18(District)'!M4024</f>
        <v>0</v>
      </c>
      <c r="F40" s="2">
        <f>'[1]State Budget 2018-19(P)'!G1730/100</f>
        <v>51.0735</v>
      </c>
      <c r="G40" s="2">
        <f>'[1]State Budget 2018-19(P)'!J1730/100</f>
        <v>46.6139</v>
      </c>
      <c r="H40" s="2">
        <f>'[1]State Budget 2018-19(P)'!M1730/100</f>
        <v>40.9329</v>
      </c>
      <c r="I40" s="2">
        <f>'[1]CSS Budget 2018-19(P)'!G514/100</f>
        <v>2</v>
      </c>
      <c r="J40" s="2">
        <f>'[1]CSS Budget 2018-19(P)'!N514/100</f>
        <v>0</v>
      </c>
      <c r="K40" s="2">
        <f>'[1]CSS Budget 2018-19(P)'!U514/100</f>
        <v>0</v>
      </c>
      <c r="L40" s="2"/>
      <c r="M40" s="2"/>
      <c r="N40" s="2"/>
      <c r="O40" s="26">
        <v>53.0735</v>
      </c>
      <c r="P40" s="26">
        <v>46.6139</v>
      </c>
      <c r="Q40" s="26">
        <v>40.9329</v>
      </c>
      <c r="R40" s="25">
        <v>87.82895418617576</v>
      </c>
      <c r="S40" s="25">
        <v>87.81264815859646</v>
      </c>
    </row>
    <row r="41" spans="1:19" ht="22.5" customHeight="1">
      <c r="A41" s="23">
        <v>37</v>
      </c>
      <c r="B41" s="7" t="s">
        <v>44</v>
      </c>
      <c r="C41" s="2">
        <f>'[1]budget2017-18(District)'!G4025</f>
        <v>0</v>
      </c>
      <c r="D41" s="2">
        <f>'[1]budget2017-18(District)'!J4025</f>
        <v>0</v>
      </c>
      <c r="E41" s="2">
        <f>'[1]budget2017-18(District)'!M4025</f>
        <v>0</v>
      </c>
      <c r="F41" s="2">
        <f>'[1]State Budget 2018-19(P)'!G1731/100</f>
        <v>45.721000000000004</v>
      </c>
      <c r="G41" s="2">
        <f>'[1]State Budget 2018-19(P)'!J1731/100</f>
        <v>35.582699999999996</v>
      </c>
      <c r="H41" s="2">
        <f>'[1]State Budget 2018-19(P)'!M1731/100</f>
        <v>29.179899999999996</v>
      </c>
      <c r="I41" s="2">
        <f>'[1]CSS Budget 2018-19(P)'!G515/100</f>
        <v>5.2025</v>
      </c>
      <c r="J41" s="2">
        <f>'[1]CSS Budget 2018-19(P)'!N515/100</f>
        <v>0.2025</v>
      </c>
      <c r="K41" s="2">
        <f>'[1]CSS Budget 2018-19(P)'!U515/100</f>
        <v>0</v>
      </c>
      <c r="L41" s="2"/>
      <c r="M41" s="2"/>
      <c r="N41" s="2"/>
      <c r="O41" s="26">
        <v>50.923500000000004</v>
      </c>
      <c r="P41" s="26">
        <v>35.785199999999996</v>
      </c>
      <c r="Q41" s="26">
        <v>29.179899999999996</v>
      </c>
      <c r="R41" s="25">
        <v>70.27246752481663</v>
      </c>
      <c r="S41" s="25">
        <v>81.54181058091055</v>
      </c>
    </row>
    <row r="42" spans="1:19" ht="22.5" customHeight="1">
      <c r="A42" s="24">
        <v>38</v>
      </c>
      <c r="B42" s="9" t="s">
        <v>45</v>
      </c>
      <c r="C42" s="2">
        <f>'[1]budget2017-18(District)'!G4026</f>
        <v>0</v>
      </c>
      <c r="D42" s="2">
        <f>'[1]budget2017-18(District)'!J4026</f>
        <v>0</v>
      </c>
      <c r="E42" s="2">
        <f>'[1]budget2017-18(District)'!M4026</f>
        <v>0</v>
      </c>
      <c r="F42" s="2">
        <f>'[1]State Budget 2018-19(P)'!G1732/100</f>
        <v>1140.5525999999995</v>
      </c>
      <c r="G42" s="2">
        <f>'[1]State Budget 2018-19(P)'!J1732/100</f>
        <v>1000.5083</v>
      </c>
      <c r="H42" s="2">
        <f>'[1]State Budget 2018-19(P)'!M1732/100</f>
        <v>875.3274000000002</v>
      </c>
      <c r="I42" s="2">
        <f>'[1]CSS Budget 2018-19(P)'!G516/100</f>
        <v>590.3885</v>
      </c>
      <c r="J42" s="2">
        <f>'[1]CSS Budget 2018-19(P)'!N516/100</f>
        <v>514.4336000000001</v>
      </c>
      <c r="K42" s="2">
        <f>'[1]CSS Budget 2018-19(P)'!U516/100</f>
        <v>493.2508</v>
      </c>
      <c r="L42" s="2">
        <f>'[1]budget2018-19EAP(Scheme)'!O40/100</f>
        <v>80.535</v>
      </c>
      <c r="M42" s="2">
        <f>'[1]budget2018-19EAP(Scheme)'!R40/100</f>
        <v>16.4832</v>
      </c>
      <c r="N42" s="2">
        <f>'[1]budget2018-19EAP(Scheme)'!AE40/100</f>
        <v>16.4832</v>
      </c>
      <c r="O42" s="26">
        <v>1811.4760999999996</v>
      </c>
      <c r="P42" s="26">
        <v>1531.4251</v>
      </c>
      <c r="Q42" s="26">
        <v>1385.0614000000003</v>
      </c>
      <c r="R42" s="25">
        <v>84.54017693084663</v>
      </c>
      <c r="S42" s="25">
        <v>90.44264717876182</v>
      </c>
    </row>
    <row r="43" spans="1:19" ht="22.5" customHeight="1">
      <c r="A43" s="23">
        <v>39</v>
      </c>
      <c r="B43" s="7" t="s">
        <v>46</v>
      </c>
      <c r="C43" s="2">
        <f>'[1]budget2017-18(District)'!G4027</f>
        <v>0</v>
      </c>
      <c r="D43" s="2">
        <f>'[1]budget2017-18(District)'!J4027</f>
        <v>0</v>
      </c>
      <c r="E43" s="2">
        <f>'[1]budget2017-18(District)'!M4027</f>
        <v>0</v>
      </c>
      <c r="F43" s="2">
        <f>'[1]State Budget 2018-19(P)'!G1733/100</f>
        <v>321.3595</v>
      </c>
      <c r="G43" s="2">
        <f>'[1]State Budget 2018-19(P)'!J1733/100</f>
        <v>245.76350000000005</v>
      </c>
      <c r="H43" s="2">
        <f>'[1]State Budget 2018-19(P)'!M1733/100</f>
        <v>238.91280000000006</v>
      </c>
      <c r="I43" s="2">
        <f>'[1]CSS Budget 2018-19(P)'!G517/100</f>
        <v>139.622</v>
      </c>
      <c r="J43" s="2">
        <f>'[1]CSS Budget 2018-19(P)'!N517/100</f>
        <v>115.2919</v>
      </c>
      <c r="K43" s="2">
        <f>'[1]CSS Budget 2018-19(P)'!U517/100</f>
        <v>103.6911</v>
      </c>
      <c r="L43" s="2"/>
      <c r="M43" s="2"/>
      <c r="N43" s="2"/>
      <c r="O43" s="26">
        <v>460.98150000000004</v>
      </c>
      <c r="P43" s="26">
        <v>361.0554000000001</v>
      </c>
      <c r="Q43" s="26">
        <v>342.60390000000007</v>
      </c>
      <c r="R43" s="25">
        <v>78.3231865053153</v>
      </c>
      <c r="S43" s="25">
        <v>94.88956542403187</v>
      </c>
    </row>
    <row r="44" spans="1:19" ht="22.5" customHeight="1">
      <c r="A44" s="24">
        <v>40</v>
      </c>
      <c r="B44" s="9" t="s">
        <v>47</v>
      </c>
      <c r="C44" s="2">
        <f>'[1]budget2017-18(District)'!G4028</f>
        <v>0</v>
      </c>
      <c r="D44" s="2">
        <f>'[1]budget2017-18(District)'!J4028</f>
        <v>0</v>
      </c>
      <c r="E44" s="2">
        <f>'[1]budget2017-18(District)'!M4028</f>
        <v>0</v>
      </c>
      <c r="F44" s="2">
        <f>'[1]State Budget 2018-19(P)'!G1734/100</f>
        <v>29.6588</v>
      </c>
      <c r="G44" s="2">
        <f>'[1]State Budget 2018-19(P)'!J1734/100</f>
        <v>29.6388</v>
      </c>
      <c r="H44" s="2">
        <f>'[1]State Budget 2018-19(P)'!M1734/100</f>
        <v>20.514899999999997</v>
      </c>
      <c r="I44" s="2" t="e">
        <f>'[1]CSS Budget 2018-19(P)'!#REF!/100</f>
        <v>#REF!</v>
      </c>
      <c r="J44" s="2" t="e">
        <f>'[1]CSS Budget 2018-19(P)'!#REF!/100</f>
        <v>#REF!</v>
      </c>
      <c r="K44" s="2" t="e">
        <f>'[1]CSS Budget 2018-19(P)'!#REF!/100</f>
        <v>#REF!</v>
      </c>
      <c r="L44" s="2"/>
      <c r="M44" s="2"/>
      <c r="N44" s="2"/>
      <c r="O44" s="26">
        <v>29.6588</v>
      </c>
      <c r="P44" s="26">
        <v>29.6388</v>
      </c>
      <c r="Q44" s="26">
        <v>20.514899999999997</v>
      </c>
      <c r="R44" s="25">
        <v>99.93256638839063</v>
      </c>
      <c r="S44" s="25">
        <v>69.21636503502165</v>
      </c>
    </row>
    <row r="45" spans="1:19" ht="22.5" customHeight="1">
      <c r="A45" s="23">
        <v>41</v>
      </c>
      <c r="B45" s="10" t="s">
        <v>48</v>
      </c>
      <c r="C45" s="2">
        <f>'[1]budget2017-18(District)'!G4029</f>
        <v>0</v>
      </c>
      <c r="D45" s="2">
        <f>'[1]budget2017-18(District)'!J4029</f>
        <v>0</v>
      </c>
      <c r="E45" s="2">
        <f>'[1]budget2017-18(District)'!M4029</f>
        <v>0</v>
      </c>
      <c r="F45" s="2">
        <f>'[1]State Budget 2018-19(P)'!G1735/100</f>
        <v>246.08500000000004</v>
      </c>
      <c r="G45" s="2">
        <f>'[1]State Budget 2018-19(P)'!J1735/100</f>
        <v>242.43000000000004</v>
      </c>
      <c r="H45" s="2">
        <f>'[1]State Budget 2018-19(P)'!M1735/100</f>
        <v>211.71650000000002</v>
      </c>
      <c r="I45" s="2">
        <f>'[1]CSS Budget 2018-19(P)'!G518/100</f>
        <v>25</v>
      </c>
      <c r="J45" s="2">
        <f>'[1]CSS Budget 2018-19(P)'!N518/100</f>
        <v>17.6461</v>
      </c>
      <c r="K45" s="2">
        <f>'[1]CSS Budget 2018-19(P)'!U518/100</f>
        <v>17.6461</v>
      </c>
      <c r="L45" s="2"/>
      <c r="M45" s="2"/>
      <c r="N45" s="2"/>
      <c r="O45" s="26">
        <v>271.08500000000004</v>
      </c>
      <c r="P45" s="26">
        <v>260.07610000000005</v>
      </c>
      <c r="Q45" s="26">
        <v>229.36260000000001</v>
      </c>
      <c r="R45" s="25">
        <v>95.93894903812458</v>
      </c>
      <c r="S45" s="25">
        <v>88.19057191337457</v>
      </c>
    </row>
    <row r="46" spans="1:19" ht="22.5" customHeight="1">
      <c r="A46" s="24">
        <v>42</v>
      </c>
      <c r="B46" s="8" t="s">
        <v>85</v>
      </c>
      <c r="C46" s="2">
        <f>'[1]budget2017-18(District)'!G4030</f>
        <v>0</v>
      </c>
      <c r="D46" s="2">
        <f>'[1]budget2017-18(District)'!J4030</f>
        <v>0</v>
      </c>
      <c r="E46" s="2">
        <f>'[1]budget2017-18(District)'!M4030</f>
        <v>0</v>
      </c>
      <c r="F46" s="2">
        <f>'[1]State Budget 2018-19(P)'!G1736/100</f>
        <v>667.9383000000001</v>
      </c>
      <c r="G46" s="2">
        <f>'[1]State Budget 2018-19(P)'!J1736/100</f>
        <v>693.706</v>
      </c>
      <c r="H46" s="2">
        <f>'[1]State Budget 2018-19(P)'!M1736/100</f>
        <v>597.2797</v>
      </c>
      <c r="I46" s="2">
        <f>'[1]CSS Budget 2018-19(P)'!G519/100</f>
        <v>289.2413</v>
      </c>
      <c r="J46" s="2">
        <f>'[1]CSS Budget 2018-19(P)'!N519/100</f>
        <v>149.6533</v>
      </c>
      <c r="K46" s="2">
        <f>'[1]CSS Budget 2018-19(P)'!U519/100</f>
        <v>144.7766</v>
      </c>
      <c r="L46" s="2">
        <f>'[1]budget2018-19EAP(Scheme)'!O43/100</f>
        <v>140.0001</v>
      </c>
      <c r="M46" s="2">
        <f>'[1]budget2018-19EAP(Scheme)'!R43/100</f>
        <v>60</v>
      </c>
      <c r="N46" s="2">
        <f>'[1]budget2018-19EAP(Scheme)'!AE43/100</f>
        <v>44.419200000000004</v>
      </c>
      <c r="O46" s="26">
        <v>1097.1797000000001</v>
      </c>
      <c r="P46" s="26">
        <v>903.3593000000001</v>
      </c>
      <c r="Q46" s="26">
        <v>786.4755000000001</v>
      </c>
      <c r="R46" s="25">
        <v>82.33467133961739</v>
      </c>
      <c r="S46" s="25">
        <v>87.06120587898968</v>
      </c>
    </row>
    <row r="47" spans="1:19" ht="22.5" customHeight="1">
      <c r="A47" s="23">
        <v>43</v>
      </c>
      <c r="B47" s="13" t="s">
        <v>49</v>
      </c>
      <c r="C47" s="2">
        <f>'[1]budget2017-18(District)'!G4031</f>
        <v>0</v>
      </c>
      <c r="D47" s="2">
        <f>'[1]budget2017-18(District)'!J4031</f>
        <v>0</v>
      </c>
      <c r="E47" s="2">
        <f>'[1]budget2017-18(District)'!M4031</f>
        <v>0</v>
      </c>
      <c r="F47" s="2">
        <f>'[1]State Budget 2018-19(P)'!G1737/100</f>
        <v>65.27029999999999</v>
      </c>
      <c r="G47" s="2">
        <f>'[1]State Budget 2018-19(P)'!J1737/100</f>
        <v>7.8357</v>
      </c>
      <c r="H47" s="2">
        <f>'[1]State Budget 2018-19(P)'!M1737/100</f>
        <v>7.8357</v>
      </c>
      <c r="I47" s="2">
        <f>'[1]CSS Budget 2018-19(P)'!G520/100</f>
        <v>532.6</v>
      </c>
      <c r="J47" s="2">
        <f>'[1]CSS Budget 2018-19(P)'!N520/100</f>
        <v>241.7274</v>
      </c>
      <c r="K47" s="2">
        <f>'[1]CSS Budget 2018-19(P)'!U520/100</f>
        <v>241.7274</v>
      </c>
      <c r="L47" s="2">
        <f>'[1]budget2018-19EAP(Scheme)'!O45/100</f>
        <v>25</v>
      </c>
      <c r="M47" s="2">
        <f>'[1]budget2018-19EAP(Scheme)'!R45/100</f>
        <v>25</v>
      </c>
      <c r="N47" s="2">
        <f>'[1]budget2018-19EAP(Scheme)'!AE45/100</f>
        <v>18.6847</v>
      </c>
      <c r="O47" s="26">
        <v>622.8703</v>
      </c>
      <c r="P47" s="26">
        <v>274.56309999999996</v>
      </c>
      <c r="Q47" s="26">
        <v>268.2478</v>
      </c>
      <c r="R47" s="25">
        <v>44.08030050557876</v>
      </c>
      <c r="S47" s="25">
        <v>97.69987299822883</v>
      </c>
    </row>
    <row r="48" spans="1:19" ht="22.5" customHeight="1">
      <c r="A48" s="24">
        <v>44</v>
      </c>
      <c r="B48" s="8" t="s">
        <v>50</v>
      </c>
      <c r="C48" s="2">
        <f>'[1]budget2017-18(District)'!G4032</f>
        <v>0</v>
      </c>
      <c r="D48" s="2">
        <f>'[1]budget2017-18(District)'!J4032</f>
        <v>0</v>
      </c>
      <c r="E48" s="2">
        <f>'[1]budget2017-18(District)'!M4032</f>
        <v>0</v>
      </c>
      <c r="F48" s="2">
        <f>'[1]State Budget 2018-19(P)'!G1738/100</f>
        <v>178.5629</v>
      </c>
      <c r="G48" s="2">
        <f>'[1]State Budget 2018-19(P)'!J1738/100</f>
        <v>27.366600000000002</v>
      </c>
      <c r="H48" s="2">
        <f>'[1]State Budget 2018-19(P)'!M1738/100</f>
        <v>21.058699999999998</v>
      </c>
      <c r="I48" s="2" t="e">
        <f>'[1]CSS Budget 2018-19(P)'!#REF!/100</f>
        <v>#REF!</v>
      </c>
      <c r="J48" s="2" t="e">
        <f>'[1]CSS Budget 2018-19(P)'!#REF!/100</f>
        <v>#REF!</v>
      </c>
      <c r="K48" s="2" t="e">
        <f>'[1]CSS Budget 2018-19(P)'!#REF!/100</f>
        <v>#REF!</v>
      </c>
      <c r="L48" s="2"/>
      <c r="M48" s="2"/>
      <c r="N48" s="2"/>
      <c r="O48" s="26">
        <v>178.5629</v>
      </c>
      <c r="P48" s="26">
        <v>27.366600000000002</v>
      </c>
      <c r="Q48" s="26">
        <v>21.058699999999998</v>
      </c>
      <c r="R48" s="25">
        <v>15.326027971095899</v>
      </c>
      <c r="S48" s="25">
        <v>76.9503701592452</v>
      </c>
    </row>
    <row r="49" spans="1:19" ht="22.5" customHeight="1">
      <c r="A49" s="23">
        <v>45</v>
      </c>
      <c r="B49" s="10" t="s">
        <v>86</v>
      </c>
      <c r="C49" s="2">
        <f>'[1]budget2017-18(District)'!G4033</f>
        <v>0</v>
      </c>
      <c r="D49" s="2">
        <f>'[1]budget2017-18(District)'!J4033</f>
        <v>0</v>
      </c>
      <c r="E49" s="2">
        <f>'[1]budget2017-18(District)'!M4033</f>
        <v>0</v>
      </c>
      <c r="F49" s="2">
        <f>'[1]State Budget 2018-19(P)'!G1739/100</f>
        <v>129.0928</v>
      </c>
      <c r="G49" s="2">
        <f>'[1]State Budget 2018-19(P)'!J1739/100</f>
        <v>99.76210000000003</v>
      </c>
      <c r="H49" s="2">
        <f>'[1]State Budget 2018-19(P)'!M1739/100</f>
        <v>95.53630000000001</v>
      </c>
      <c r="I49" s="2" t="e">
        <f>'[1]CSS Budget 2018-19(P)'!#REF!/100</f>
        <v>#REF!</v>
      </c>
      <c r="J49" s="2" t="e">
        <f>'[1]CSS Budget 2018-19(P)'!#REF!/100</f>
        <v>#REF!</v>
      </c>
      <c r="K49" s="2" t="e">
        <f>'[1]CSS Budget 2018-19(P)'!#REF!/100</f>
        <v>#REF!</v>
      </c>
      <c r="L49" s="2"/>
      <c r="M49" s="2"/>
      <c r="N49" s="2"/>
      <c r="O49" s="26">
        <v>129.0928</v>
      </c>
      <c r="P49" s="26">
        <v>99.76210000000003</v>
      </c>
      <c r="Q49" s="26">
        <v>95.53630000000001</v>
      </c>
      <c r="R49" s="25">
        <v>77.27936802052479</v>
      </c>
      <c r="S49" s="25">
        <v>95.76412284825598</v>
      </c>
    </row>
    <row r="50" spans="1:19" ht="22.5" customHeight="1">
      <c r="A50" s="24">
        <v>46</v>
      </c>
      <c r="B50" s="10" t="s">
        <v>51</v>
      </c>
      <c r="C50" s="2">
        <f>'[1]budget2017-18(District)'!G4039</f>
        <v>0</v>
      </c>
      <c r="D50" s="2">
        <f>'[1]budget2017-18(District)'!J4039</f>
        <v>0</v>
      </c>
      <c r="E50" s="2">
        <f>'[1]budget2017-18(District)'!M4039</f>
        <v>0</v>
      </c>
      <c r="F50" s="2">
        <f>'[1]State Budget 2018-19(P)'!G1745/100</f>
        <v>548.7472</v>
      </c>
      <c r="G50" s="2">
        <f>'[1]State Budget 2018-19(P)'!J1745/100</f>
        <v>543.4742000000001</v>
      </c>
      <c r="H50" s="2">
        <f>'[1]State Budget 2018-19(P)'!M1745/100</f>
        <v>530.3174</v>
      </c>
      <c r="I50" s="2">
        <f>'[1]CSS Budget 2018-19(P)'!G526/100</f>
        <v>94.87400000000001</v>
      </c>
      <c r="J50" s="2">
        <f>'[1]CSS Budget 2018-19(P)'!N526/100</f>
        <v>42.352700000000006</v>
      </c>
      <c r="K50" s="2">
        <f>'[1]CSS Budget 2018-19(P)'!U526/100</f>
        <v>41.2686</v>
      </c>
      <c r="L50" s="2"/>
      <c r="M50" s="2"/>
      <c r="N50" s="2"/>
      <c r="O50" s="26">
        <v>1596.3088</v>
      </c>
      <c r="P50" s="26">
        <v>1222.5939</v>
      </c>
      <c r="Q50" s="26">
        <v>1128.7345</v>
      </c>
      <c r="R50" s="25">
        <v>76.58880913266907</v>
      </c>
      <c r="S50" s="25">
        <v>92.32292914270225</v>
      </c>
    </row>
    <row r="51" spans="1:19" ht="22.5" customHeight="1">
      <c r="A51" s="23">
        <v>47</v>
      </c>
      <c r="B51" s="8" t="s">
        <v>52</v>
      </c>
      <c r="C51" s="2">
        <f>'[1]budget2017-18(District)'!G4040</f>
        <v>0</v>
      </c>
      <c r="D51" s="2">
        <f>'[1]budget2017-18(District)'!J4040</f>
        <v>0</v>
      </c>
      <c r="E51" s="2">
        <f>'[1]budget2017-18(District)'!M4040</f>
        <v>0</v>
      </c>
      <c r="F51" s="2">
        <f>'[1]State Budget 2018-19(P)'!G1746/100</f>
        <v>37.0017</v>
      </c>
      <c r="G51" s="2">
        <f>'[1]State Budget 2018-19(P)'!J1746/100</f>
        <v>29.8723</v>
      </c>
      <c r="H51" s="2">
        <f>'[1]State Budget 2018-19(P)'!M1746/100</f>
        <v>23.1879</v>
      </c>
      <c r="I51" s="2">
        <f>'[1]CSS Budget 2018-19(P)'!G527/100</f>
        <v>33.88</v>
      </c>
      <c r="J51" s="2">
        <f>'[1]CSS Budget 2018-19(P)'!N527/100</f>
        <v>19.540399999999998</v>
      </c>
      <c r="K51" s="2">
        <f>'[1]CSS Budget 2018-19(P)'!U527/100</f>
        <v>19.5334</v>
      </c>
      <c r="L51" s="2"/>
      <c r="M51" s="2"/>
      <c r="N51" s="2"/>
      <c r="O51" s="26">
        <v>70.8817</v>
      </c>
      <c r="P51" s="26">
        <v>49.4127</v>
      </c>
      <c r="Q51" s="26">
        <v>42.7213</v>
      </c>
      <c r="R51" s="25">
        <v>69.7115052263137</v>
      </c>
      <c r="S51" s="25">
        <v>86.45813728049671</v>
      </c>
    </row>
    <row r="52" spans="1:19" ht="22.5" customHeight="1">
      <c r="A52" s="24">
        <v>48</v>
      </c>
      <c r="B52" s="7" t="s">
        <v>53</v>
      </c>
      <c r="C52" s="2">
        <f>'[1]budget2017-18(District)'!G4041</f>
        <v>0</v>
      </c>
      <c r="D52" s="2">
        <f>'[1]budget2017-18(District)'!J4041</f>
        <v>0</v>
      </c>
      <c r="E52" s="2">
        <f>'[1]budget2017-18(District)'!M4041</f>
        <v>0</v>
      </c>
      <c r="F52" s="2">
        <f>'[1]State Budget 2018-19(P)'!G1747/100</f>
        <v>44.535</v>
      </c>
      <c r="G52" s="2">
        <f>'[1]State Budget 2018-19(P)'!J1747/100</f>
        <v>40.69460000000001</v>
      </c>
      <c r="H52" s="2">
        <f>'[1]State Budget 2018-19(P)'!M1747/100</f>
        <v>37.05510000000001</v>
      </c>
      <c r="I52" s="2" t="e">
        <f>'[1]CSS Budget 2018-19(P)'!#REF!/100</f>
        <v>#REF!</v>
      </c>
      <c r="J52" s="2" t="e">
        <f>'[1]CSS Budget 2018-19(P)'!#REF!/100</f>
        <v>#REF!</v>
      </c>
      <c r="K52" s="2" t="e">
        <f>'[1]CSS Budget 2018-19(P)'!#REF!/100</f>
        <v>#REF!</v>
      </c>
      <c r="L52" s="2"/>
      <c r="M52" s="2"/>
      <c r="N52" s="2"/>
      <c r="O52" s="26">
        <v>44.535</v>
      </c>
      <c r="P52" s="26">
        <v>40.69460000000001</v>
      </c>
      <c r="Q52" s="26">
        <v>37.05510000000001</v>
      </c>
      <c r="R52" s="25">
        <v>91.3766700348041</v>
      </c>
      <c r="S52" s="25">
        <v>91.05655295788631</v>
      </c>
    </row>
    <row r="53" spans="1:19" ht="21" customHeight="1">
      <c r="A53" s="23">
        <v>49</v>
      </c>
      <c r="B53" s="8" t="s">
        <v>87</v>
      </c>
      <c r="C53" s="2">
        <f>'[1]budget2017-18(District)'!G4042</f>
        <v>0</v>
      </c>
      <c r="D53" s="2">
        <f>'[1]budget2017-18(District)'!J4042</f>
        <v>0</v>
      </c>
      <c r="E53" s="2">
        <f>'[1]budget2017-18(District)'!M4042</f>
        <v>0</v>
      </c>
      <c r="F53" s="2">
        <f>'[1]State Budget 2018-19(P)'!G1748/100</f>
        <v>221.79100000000003</v>
      </c>
      <c r="G53" s="2">
        <f>'[1]State Budget 2018-19(P)'!J1748/100</f>
        <v>221.66060000000002</v>
      </c>
      <c r="H53" s="2">
        <f>'[1]State Budget 2018-19(P)'!M1748/100</f>
        <v>131.3481</v>
      </c>
      <c r="I53" s="2">
        <f>'[1]CSS Budget 2018-19(P)'!G528/100</f>
        <v>578.515</v>
      </c>
      <c r="J53" s="2">
        <f>'[1]CSS Budget 2018-19(P)'!N528/100</f>
        <v>433.04030000000006</v>
      </c>
      <c r="K53" s="2">
        <f>'[1]CSS Budget 2018-19(P)'!U528/100</f>
        <v>427.2214</v>
      </c>
      <c r="L53" s="2"/>
      <c r="M53" s="2"/>
      <c r="N53" s="2"/>
      <c r="O53" s="26">
        <v>800.306</v>
      </c>
      <c r="P53" s="26">
        <v>654.7009</v>
      </c>
      <c r="Q53" s="26">
        <v>558.5695000000001</v>
      </c>
      <c r="R53" s="25">
        <v>81.8063215819949</v>
      </c>
      <c r="S53" s="25">
        <v>85.31674540236618</v>
      </c>
    </row>
    <row r="54" spans="1:19" ht="22.5" customHeight="1">
      <c r="A54" s="24">
        <v>50</v>
      </c>
      <c r="B54" s="10" t="s">
        <v>54</v>
      </c>
      <c r="C54" s="2">
        <f>'[1]budget2017-18(District)'!G4043</f>
        <v>0</v>
      </c>
      <c r="D54" s="2">
        <f>'[1]budget2017-18(District)'!J4043</f>
        <v>0</v>
      </c>
      <c r="E54" s="2">
        <f>'[1]budget2017-18(District)'!M4043</f>
        <v>0</v>
      </c>
      <c r="F54" s="2">
        <f>'[1]State Budget 2018-19(P)'!G1749/100</f>
        <v>32.6399</v>
      </c>
      <c r="G54" s="2">
        <f>'[1]State Budget 2018-19(P)'!J1749/100</f>
        <v>20.831300000000002</v>
      </c>
      <c r="H54" s="2">
        <f>'[1]State Budget 2018-19(P)'!M1749/100</f>
        <v>13.485</v>
      </c>
      <c r="I54" s="2">
        <f>'[1]CSS Budget 2018-19(P)'!G529/100</f>
        <v>100.86319999999999</v>
      </c>
      <c r="J54" s="2">
        <f>'[1]CSS Budget 2018-19(P)'!N529/100</f>
        <v>0</v>
      </c>
      <c r="K54" s="2">
        <f>'[1]CSS Budget 2018-19(P)'!U529/100</f>
        <v>0</v>
      </c>
      <c r="L54" s="2"/>
      <c r="M54" s="2"/>
      <c r="N54" s="2"/>
      <c r="O54" s="26">
        <v>133.5031</v>
      </c>
      <c r="P54" s="26">
        <v>20.831300000000002</v>
      </c>
      <c r="Q54" s="26">
        <v>13.485</v>
      </c>
      <c r="R54" s="25">
        <v>15.603607706487718</v>
      </c>
      <c r="S54" s="25">
        <v>64.73431806944356</v>
      </c>
    </row>
    <row r="55" spans="1:19" ht="22.5" customHeight="1">
      <c r="A55" s="23">
        <v>51</v>
      </c>
      <c r="B55" s="9" t="s">
        <v>55</v>
      </c>
      <c r="C55" s="2">
        <f>'[1]budget2017-18(District)'!G4044</f>
        <v>0</v>
      </c>
      <c r="D55" s="2">
        <f>'[1]budget2017-18(District)'!J4044</f>
        <v>0</v>
      </c>
      <c r="E55" s="2">
        <f>'[1]budget2017-18(District)'!M4044</f>
        <v>0</v>
      </c>
      <c r="F55" s="2">
        <f>'[1]State Budget 2018-19(P)'!G1750/100</f>
        <v>14.329799999999999</v>
      </c>
      <c r="G55" s="2">
        <f>'[1]State Budget 2018-19(P)'!J1750/100</f>
        <v>13.243899999999996</v>
      </c>
      <c r="H55" s="2">
        <f>'[1]State Budget 2018-19(P)'!M1750/100</f>
        <v>7.3719</v>
      </c>
      <c r="I55" s="2">
        <f>'[1]CSS Budget 2018-19(P)'!G531/100</f>
        <v>1.385</v>
      </c>
      <c r="J55" s="2">
        <f>'[1]CSS Budget 2018-19(P)'!N531/100</f>
        <v>0.0658</v>
      </c>
      <c r="K55" s="2">
        <f>'[1]CSS Budget 2018-19(P)'!U531/100</f>
        <v>0</v>
      </c>
      <c r="L55" s="2"/>
      <c r="M55" s="2"/>
      <c r="N55" s="2"/>
      <c r="O55" s="26">
        <v>256.9573</v>
      </c>
      <c r="P55" s="26">
        <v>179.787</v>
      </c>
      <c r="Q55" s="26">
        <v>123.8427</v>
      </c>
      <c r="R55" s="25">
        <v>69.96765610473025</v>
      </c>
      <c r="S55" s="25">
        <v>68.88301156368368</v>
      </c>
    </row>
    <row r="56" spans="1:19" ht="22.5" customHeight="1">
      <c r="A56" s="24">
        <v>52</v>
      </c>
      <c r="B56" s="10" t="s">
        <v>56</v>
      </c>
      <c r="C56" s="2">
        <f>'[1]budget2017-18(District)'!G4046</f>
        <v>0</v>
      </c>
      <c r="D56" s="2">
        <f>'[1]budget2017-18(District)'!J4046</f>
        <v>0</v>
      </c>
      <c r="E56" s="2">
        <f>'[1]budget2017-18(District)'!M4046</f>
        <v>0</v>
      </c>
      <c r="F56" s="2">
        <f>'[1]State Budget 2018-19(P)'!G1752/100</f>
        <v>399.3841999999999</v>
      </c>
      <c r="G56" s="2">
        <f>'[1]State Budget 2018-19(P)'!J1752/100</f>
        <v>389.8967999999999</v>
      </c>
      <c r="H56" s="2">
        <f>'[1]State Budget 2018-19(P)'!M1752/100</f>
        <v>359.9618</v>
      </c>
      <c r="I56" s="2">
        <f>'[1]CSS Budget 2018-19(P)'!G532/100</f>
        <v>7.754000000000001</v>
      </c>
      <c r="J56" s="2">
        <f>'[1]CSS Budget 2018-19(P)'!N532/100</f>
        <v>7.411700000000001</v>
      </c>
      <c r="K56" s="2">
        <f>'[1]CSS Budget 2018-19(P)'!U532/100</f>
        <v>7.224000000000001</v>
      </c>
      <c r="L56" s="2"/>
      <c r="M56" s="2"/>
      <c r="N56" s="2"/>
      <c r="O56" s="26">
        <v>407.1381999999999</v>
      </c>
      <c r="P56" s="26">
        <v>397.3084999999999</v>
      </c>
      <c r="Q56" s="26">
        <v>367.1858</v>
      </c>
      <c r="R56" s="25">
        <v>97.58566010263836</v>
      </c>
      <c r="S56" s="25">
        <v>92.41830970140332</v>
      </c>
    </row>
    <row r="57" spans="1:19" ht="22.5" customHeight="1">
      <c r="A57" s="23">
        <v>53</v>
      </c>
      <c r="B57" s="10" t="s">
        <v>57</v>
      </c>
      <c r="C57" s="2">
        <f>'[1]budget2017-18(District)'!G4047</f>
        <v>0</v>
      </c>
      <c r="D57" s="2">
        <f>'[1]budget2017-18(District)'!J4047</f>
        <v>0</v>
      </c>
      <c r="E57" s="2">
        <f>'[1]budget2017-18(District)'!M4047</f>
        <v>0</v>
      </c>
      <c r="F57" s="2">
        <f>'[1]State Budget 2018-19(P)'!G1753/100</f>
        <v>268.6597</v>
      </c>
      <c r="G57" s="2">
        <f>'[1]State Budget 2018-19(P)'!J1753/100</f>
        <v>264.4598</v>
      </c>
      <c r="H57" s="2">
        <f>'[1]State Budget 2018-19(P)'!M1753/100</f>
        <v>201.45930000000004</v>
      </c>
      <c r="I57" s="2">
        <f>'[1]CSS Budget 2018-19(P)'!G427/100</f>
        <v>35</v>
      </c>
      <c r="J57" s="2">
        <f>'[1]CSS Budget 2018-19(P)'!N533/100</f>
        <v>22.457800000000002</v>
      </c>
      <c r="K57" s="2">
        <f>'[1]CSS Budget 2018-19(P)'!U533/100</f>
        <v>22.457800000000002</v>
      </c>
      <c r="L57" s="2"/>
      <c r="M57" s="2"/>
      <c r="N57" s="2"/>
      <c r="O57" s="26">
        <v>303.6597</v>
      </c>
      <c r="P57" s="26">
        <v>286.9176</v>
      </c>
      <c r="Q57" s="26">
        <v>223.91710000000003</v>
      </c>
      <c r="R57" s="25">
        <v>94.48655847318561</v>
      </c>
      <c r="S57" s="25">
        <v>78.0423020407253</v>
      </c>
    </row>
    <row r="58" spans="1:19" ht="22.5" customHeight="1">
      <c r="A58" s="24">
        <v>54</v>
      </c>
      <c r="B58" s="10" t="s">
        <v>58</v>
      </c>
      <c r="C58" s="2">
        <f>'[1]budget2017-18(District)'!G4048</f>
        <v>0</v>
      </c>
      <c r="D58" s="2">
        <f>'[1]budget2017-18(District)'!J4048</f>
        <v>0</v>
      </c>
      <c r="E58" s="2">
        <f>'[1]budget2017-18(District)'!M4048</f>
        <v>0</v>
      </c>
      <c r="F58" s="2">
        <f>'[1]State Budget 2018-19(P)'!G1754/100</f>
        <v>74.5601</v>
      </c>
      <c r="G58" s="2">
        <f>'[1]State Budget 2018-19(P)'!J1754/100</f>
        <v>17.6588</v>
      </c>
      <c r="H58" s="2">
        <f>'[1]State Budget 2018-19(P)'!M1754/100</f>
        <v>11.7995</v>
      </c>
      <c r="I58" s="2">
        <f>'[1]CSS Budget 2018-19(P)'!G534/100</f>
        <v>608.0001</v>
      </c>
      <c r="J58" s="2">
        <f>'[1]CSS Budget 2018-19(P)'!N534/100</f>
        <v>329.86769999999996</v>
      </c>
      <c r="K58" s="2">
        <f>'[1]CSS Budget 2018-19(P)'!U534/100</f>
        <v>138.00969999999998</v>
      </c>
      <c r="L58" s="2">
        <f>'[1]budget2018-19EAP(Scheme)'!O56/100</f>
        <v>467</v>
      </c>
      <c r="M58" s="2">
        <f>'[1]budget2018-19EAP(Scheme)'!R56/100</f>
        <v>183</v>
      </c>
      <c r="N58" s="2">
        <f>'[1]budget2018-19EAP(Scheme)'!AE56/100</f>
        <v>116.6806</v>
      </c>
      <c r="O58" s="26">
        <v>1149.5602</v>
      </c>
      <c r="P58" s="26">
        <v>530.5264999999999</v>
      </c>
      <c r="Q58" s="26">
        <v>266.48979999999995</v>
      </c>
      <c r="R58" s="25">
        <v>46.15038864428326</v>
      </c>
      <c r="S58" s="25">
        <v>50.23119486020019</v>
      </c>
    </row>
    <row r="59" spans="1:19" ht="22.5" customHeight="1">
      <c r="A59" s="23">
        <v>55</v>
      </c>
      <c r="B59" s="12" t="s">
        <v>59</v>
      </c>
      <c r="C59" s="2">
        <f>'[1]budget2017-18(District)'!G4050</f>
        <v>0</v>
      </c>
      <c r="D59" s="2">
        <f>'[1]budget2017-18(District)'!J4050</f>
        <v>0</v>
      </c>
      <c r="E59" s="2">
        <f>'[1]budget2017-18(District)'!M4050</f>
        <v>0</v>
      </c>
      <c r="F59" s="2" t="e">
        <f>'[1]State Budget 2018-19(P)'!#REF!/100</f>
        <v>#REF!</v>
      </c>
      <c r="G59" s="2" t="e">
        <f>'[1]State Budget 2018-19(P)'!#REF!/100</f>
        <v>#REF!</v>
      </c>
      <c r="H59" s="2" t="e">
        <f>'[1]State Budget 2018-19(P)'!#REF!/100</f>
        <v>#REF!</v>
      </c>
      <c r="I59" s="2" t="e">
        <f>'[1]CSS Budget 2018-19(P)'!#REF!/100</f>
        <v>#REF!</v>
      </c>
      <c r="J59" s="2" t="e">
        <f>'[1]CSS Budget 2018-19(P)'!#REF!/100</f>
        <v>#REF!</v>
      </c>
      <c r="K59" s="2" t="e">
        <f>'[1]CSS Budget 2018-19(P)'!#REF!/100</f>
        <v>#REF!</v>
      </c>
      <c r="L59" s="2"/>
      <c r="M59" s="2"/>
      <c r="N59" s="2"/>
      <c r="O59" s="26">
        <v>1928.8138</v>
      </c>
      <c r="P59" s="26">
        <v>1912.6093</v>
      </c>
      <c r="Q59" s="26">
        <v>1818.5696999999993</v>
      </c>
      <c r="R59" s="25">
        <v>99.1598722489439</v>
      </c>
      <c r="S59" s="25">
        <v>95.08317773002564</v>
      </c>
    </row>
    <row r="60" spans="1:19" ht="22.5" customHeight="1">
      <c r="A60" s="24">
        <v>56</v>
      </c>
      <c r="B60" s="14" t="s">
        <v>60</v>
      </c>
      <c r="C60" s="2">
        <f>'[1]budget2017-18(District)'!G4051</f>
        <v>0</v>
      </c>
      <c r="D60" s="2">
        <f>'[1]budget2017-18(District)'!J4051</f>
        <v>0</v>
      </c>
      <c r="E60" s="2">
        <f>'[1]budget2017-18(District)'!M4051</f>
        <v>0</v>
      </c>
      <c r="F60" s="2">
        <f>'[1]State Budget 2018-19(P)'!G1755/100</f>
        <v>1919.3748999999998</v>
      </c>
      <c r="G60" s="2">
        <f>'[1]State Budget 2018-19(P)'!J1755/100</f>
        <v>1905.4236</v>
      </c>
      <c r="H60" s="2">
        <f>'[1]State Budget 2018-19(P)'!M1755/100</f>
        <v>1811.4034999999994</v>
      </c>
      <c r="I60" s="2">
        <f>'[1]CSS Budget 2018-19(P)'!G535/100</f>
        <v>9.4389</v>
      </c>
      <c r="J60" s="2">
        <f>'[1]CSS Budget 2018-19(P)'!N535/100</f>
        <v>7.185700000000001</v>
      </c>
      <c r="K60" s="2">
        <f>'[1]CSS Budget 2018-19(P)'!U535/100</f>
        <v>7.1662</v>
      </c>
      <c r="L60" s="2"/>
      <c r="M60" s="2"/>
      <c r="N60" s="2"/>
      <c r="O60" s="26">
        <v>67.41290000000001</v>
      </c>
      <c r="P60" s="26">
        <v>63.062099999999994</v>
      </c>
      <c r="Q60" s="26">
        <v>58.165400000000005</v>
      </c>
      <c r="R60" s="25">
        <v>93.546042374679</v>
      </c>
      <c r="S60" s="25">
        <v>92.23511427624518</v>
      </c>
    </row>
    <row r="61" spans="1:19" ht="22.5" customHeight="1">
      <c r="A61" s="23">
        <v>57</v>
      </c>
      <c r="B61" s="12" t="s">
        <v>61</v>
      </c>
      <c r="C61" s="2">
        <f>'[1]budget2017-18(District)'!G4052</f>
        <v>0</v>
      </c>
      <c r="D61" s="2">
        <f>'[1]budget2017-18(District)'!J4052</f>
        <v>0</v>
      </c>
      <c r="E61" s="2">
        <f>'[1]budget2017-18(District)'!M4052</f>
        <v>0</v>
      </c>
      <c r="F61" s="2">
        <f>'[1]State Budget 2018-19(P)'!G1756/100</f>
        <v>65.8425</v>
      </c>
      <c r="G61" s="2">
        <f>'[1]State Budget 2018-19(P)'!J1756/100</f>
        <v>62.1521</v>
      </c>
      <c r="H61" s="2">
        <f>'[1]State Budget 2018-19(P)'!M1756/100</f>
        <v>57.2668</v>
      </c>
      <c r="I61" s="2" t="e">
        <f>'[1]CSS Budget 2018-19(P)'!#REF!/100</f>
        <v>#REF!</v>
      </c>
      <c r="J61" s="2" t="e">
        <f>'[1]CSS Budget 2018-19(P)'!#REF!/100</f>
        <v>#REF!</v>
      </c>
      <c r="K61" s="2" t="e">
        <f>'[1]CSS Budget 2018-19(P)'!#REF!/100</f>
        <v>#REF!</v>
      </c>
      <c r="L61" s="2"/>
      <c r="M61" s="2"/>
      <c r="N61" s="2"/>
      <c r="O61" s="26">
        <v>92.80550000000001</v>
      </c>
      <c r="P61" s="26">
        <v>90.85</v>
      </c>
      <c r="Q61" s="26">
        <v>76.63</v>
      </c>
      <c r="R61" s="25">
        <v>97.89290505411854</v>
      </c>
      <c r="S61" s="25">
        <v>84.34782608695653</v>
      </c>
    </row>
    <row r="62" spans="1:19" ht="22.5" customHeight="1">
      <c r="A62" s="24">
        <v>58</v>
      </c>
      <c r="B62" s="12" t="s">
        <v>62</v>
      </c>
      <c r="C62" s="2">
        <f>'[1]budget2017-18(District)'!G4053</f>
        <v>0</v>
      </c>
      <c r="D62" s="2">
        <f>'[1]budget2017-18(District)'!J4053</f>
        <v>0</v>
      </c>
      <c r="E62" s="2">
        <f>'[1]budget2017-18(District)'!M4053</f>
        <v>0</v>
      </c>
      <c r="F62" s="2">
        <f>'[1]State Budget 2018-19(P)'!G1757/100</f>
        <v>84.4659</v>
      </c>
      <c r="G62" s="2">
        <f>'[1]State Budget 2018-19(P)'!J1757/100</f>
        <v>81.86</v>
      </c>
      <c r="H62" s="2">
        <f>'[1]State Budget 2018-19(P)'!M1757/100</f>
        <v>68.66</v>
      </c>
      <c r="I62" s="2">
        <f>'[1]CSS Budget 2018-19(P)'!G537/100</f>
        <v>8.3396</v>
      </c>
      <c r="J62" s="2">
        <f>'[1]CSS Budget 2018-19(P)'!N537/100</f>
        <v>8.99</v>
      </c>
      <c r="K62" s="2">
        <f>'[1]CSS Budget 2018-19(P)'!U537/100</f>
        <v>7.97</v>
      </c>
      <c r="L62" s="2"/>
      <c r="M62" s="2"/>
      <c r="N62" s="2"/>
      <c r="O62" s="26">
        <v>29.355000000000004</v>
      </c>
      <c r="P62" s="26">
        <v>28.4865</v>
      </c>
      <c r="Q62" s="26">
        <v>19.7655</v>
      </c>
      <c r="R62" s="25">
        <v>97.04138988247315</v>
      </c>
      <c r="S62" s="25">
        <v>69.38549839397609</v>
      </c>
    </row>
    <row r="63" spans="1:19" ht="22.5" customHeight="1">
      <c r="A63" s="23">
        <v>59</v>
      </c>
      <c r="B63" s="12" t="s">
        <v>63</v>
      </c>
      <c r="C63" s="2">
        <f>'[1]budget2017-18(District)'!G4054</f>
        <v>0</v>
      </c>
      <c r="D63" s="2">
        <f>'[1]budget2017-18(District)'!J4054</f>
        <v>0</v>
      </c>
      <c r="E63" s="2">
        <f>'[1]budget2017-18(District)'!M4054</f>
        <v>0</v>
      </c>
      <c r="F63" s="2">
        <f>'[1]State Budget 2018-19(P)'!G1758/100</f>
        <v>29.355000000000004</v>
      </c>
      <c r="G63" s="2">
        <f>'[1]State Budget 2018-19(P)'!J1758/100</f>
        <v>28.4865</v>
      </c>
      <c r="H63" s="2">
        <f>'[1]State Budget 2018-19(P)'!M1758/100</f>
        <v>19.7655</v>
      </c>
      <c r="I63" s="2" t="e">
        <f>'[1]CSS Budget 2018-19(P)'!#REF!/100</f>
        <v>#REF!</v>
      </c>
      <c r="J63" s="2" t="e">
        <f>'[1]CSS Budget 2018-19(P)'!#REF!/100</f>
        <v>#REF!</v>
      </c>
      <c r="K63" s="2" t="e">
        <f>'[1]CSS Budget 2018-19(P)'!#REF!/100</f>
        <v>#REF!</v>
      </c>
      <c r="L63" s="2"/>
      <c r="M63" s="2"/>
      <c r="N63" s="2"/>
      <c r="O63" s="26">
        <v>55.734899999999996</v>
      </c>
      <c r="P63" s="26">
        <v>52.50470000000001</v>
      </c>
      <c r="Q63" s="26">
        <v>42.7423</v>
      </c>
      <c r="R63" s="25">
        <v>94.20434951888316</v>
      </c>
      <c r="S63" s="25">
        <v>81.4066169314366</v>
      </c>
    </row>
    <row r="64" spans="1:19" ht="20.25" customHeight="1">
      <c r="A64" s="24">
        <v>60</v>
      </c>
      <c r="B64" s="12" t="s">
        <v>64</v>
      </c>
      <c r="C64" s="2">
        <f>'[1]budget2017-18(District)'!G4055</f>
        <v>0</v>
      </c>
      <c r="D64" s="2">
        <f>'[1]budget2017-18(District)'!J4055</f>
        <v>0</v>
      </c>
      <c r="E64" s="2">
        <f>'[1]budget2017-18(District)'!M4055</f>
        <v>0</v>
      </c>
      <c r="F64" s="2">
        <f>'[1]State Budget 2018-19(P)'!G1759/100</f>
        <v>8.293199999999999</v>
      </c>
      <c r="G64" s="2">
        <f>'[1]State Budget 2018-19(P)'!J1759/100</f>
        <v>8.551200000000001</v>
      </c>
      <c r="H64" s="2">
        <f>'[1]State Budget 2018-19(P)'!M1759/100</f>
        <v>3.1670999999999996</v>
      </c>
      <c r="I64" s="2">
        <f>'[1]CSS Budget 2018-19(P)'!G538/100</f>
        <v>47.4417</v>
      </c>
      <c r="J64" s="2">
        <f>'[1]CSS Budget 2018-19(P)'!N538/100</f>
        <v>43.953500000000005</v>
      </c>
      <c r="K64" s="2">
        <f>'[1]CSS Budget 2018-19(P)'!U538/100</f>
        <v>39.5752</v>
      </c>
      <c r="L64" s="2"/>
      <c r="M64" s="2"/>
      <c r="N64" s="2"/>
      <c r="O64" s="26">
        <v>12.5295</v>
      </c>
      <c r="P64" s="26">
        <v>9.3741</v>
      </c>
      <c r="Q64" s="26">
        <v>9.3741</v>
      </c>
      <c r="R64" s="25">
        <v>74.81623368849515</v>
      </c>
      <c r="S64" s="25">
        <v>100</v>
      </c>
    </row>
    <row r="65" spans="1:19" ht="22.5" customHeight="1">
      <c r="A65" s="23">
        <v>61</v>
      </c>
      <c r="B65" s="14" t="s">
        <v>65</v>
      </c>
      <c r="C65" s="2">
        <f>'[1]budget2017-18(District)'!G4056</f>
        <v>0</v>
      </c>
      <c r="D65" s="2">
        <f>'[1]budget2017-18(District)'!J4056</f>
        <v>0</v>
      </c>
      <c r="E65" s="2">
        <f>'[1]budget2017-18(District)'!M4056</f>
        <v>0</v>
      </c>
      <c r="F65" s="2">
        <f>'[1]State Budget 2018-19(P)'!G1760/100</f>
        <v>12.5295</v>
      </c>
      <c r="G65" s="2">
        <f>'[1]State Budget 2018-19(P)'!J1760/100</f>
        <v>9.3741</v>
      </c>
      <c r="H65" s="2">
        <f>'[1]State Budget 2018-19(P)'!M1760/100</f>
        <v>9.3741</v>
      </c>
      <c r="I65" s="2" t="e">
        <f>'[1]CSS Budget 2018-19(P)'!#REF!/100</f>
        <v>#REF!</v>
      </c>
      <c r="J65" s="2" t="e">
        <f>'[1]CSS Budget 2018-19(P)'!#REF!/100</f>
        <v>#REF!</v>
      </c>
      <c r="K65" s="2"/>
      <c r="L65" s="2"/>
      <c r="M65" s="2"/>
      <c r="N65" s="2"/>
      <c r="O65" s="26">
        <v>98.4567</v>
      </c>
      <c r="P65" s="26">
        <v>83.4648</v>
      </c>
      <c r="Q65" s="26">
        <v>63.2534</v>
      </c>
      <c r="R65" s="25">
        <v>84.77310330327951</v>
      </c>
      <c r="S65" s="25">
        <v>75.78452233756026</v>
      </c>
    </row>
    <row r="66" spans="1:19" ht="22.5" customHeight="1">
      <c r="A66" s="24">
        <v>62</v>
      </c>
      <c r="B66" s="14" t="s">
        <v>66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6">
        <v>150.0826</v>
      </c>
      <c r="P66" s="26">
        <v>150.0826</v>
      </c>
      <c r="Q66" s="26">
        <v>126.706</v>
      </c>
      <c r="R66" s="25">
        <v>100</v>
      </c>
      <c r="S66" s="25">
        <v>84.42417708648438</v>
      </c>
    </row>
    <row r="67" spans="1:19" ht="22.5" customHeight="1">
      <c r="A67" s="23">
        <v>63</v>
      </c>
      <c r="B67" s="14" t="s">
        <v>67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6">
        <v>141.7159</v>
      </c>
      <c r="P67" s="26">
        <v>141.7159</v>
      </c>
      <c r="Q67" s="26">
        <v>118.93650000000001</v>
      </c>
      <c r="R67" s="25">
        <v>100</v>
      </c>
      <c r="S67" s="25">
        <v>83.92600971380064</v>
      </c>
    </row>
    <row r="68" spans="1:19" ht="19.5" customHeight="1">
      <c r="A68" s="24">
        <v>64</v>
      </c>
      <c r="B68" s="14" t="s">
        <v>68</v>
      </c>
      <c r="C68" s="2">
        <f>'[1]budget2017-18(District)'!G4057</f>
        <v>0</v>
      </c>
      <c r="D68" s="2">
        <f>'[1]budget2017-18(District)'!J4057</f>
        <v>0</v>
      </c>
      <c r="E68" s="2">
        <f>'[1]budget2017-18(District)'!M4057</f>
        <v>0</v>
      </c>
      <c r="F68" s="2">
        <f>'[1]State Budget 2018-19(P)'!G1761/100</f>
        <v>98.4567</v>
      </c>
      <c r="G68" s="2">
        <f>'[1]State Budget 2018-19(P)'!J1761/100</f>
        <v>83.4648</v>
      </c>
      <c r="H68" s="2">
        <f>'[1]State Budget 2018-19(P)'!M1761/100</f>
        <v>63.2534</v>
      </c>
      <c r="I68" s="2" t="e">
        <f>'[1]CSS Budget 2018-19(P)'!#REF!/100</f>
        <v>#REF!</v>
      </c>
      <c r="J68" s="2" t="e">
        <f>'[1]CSS Budget 2018-19(P)'!#REF!/100</f>
        <v>#REF!</v>
      </c>
      <c r="K68" s="2"/>
      <c r="L68" s="2"/>
      <c r="M68" s="2"/>
      <c r="N68" s="2"/>
      <c r="O68" s="26">
        <v>90.9103</v>
      </c>
      <c r="P68" s="26">
        <v>95.9103</v>
      </c>
      <c r="Q68" s="26">
        <v>60.3975</v>
      </c>
      <c r="R68" s="25">
        <v>105.4999268509729</v>
      </c>
      <c r="S68" s="25">
        <v>62.97290280605941</v>
      </c>
    </row>
    <row r="69" spans="1:19" ht="22.5" customHeight="1">
      <c r="A69" s="23">
        <v>65</v>
      </c>
      <c r="B69" s="14" t="s">
        <v>69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6">
        <v>20.468799999999998</v>
      </c>
      <c r="P69" s="26">
        <v>13.9495</v>
      </c>
      <c r="Q69" s="26">
        <v>2.437</v>
      </c>
      <c r="R69" s="25">
        <v>68.1500625341984</v>
      </c>
      <c r="S69" s="25">
        <v>17.470160220796444</v>
      </c>
    </row>
    <row r="70" spans="1:19" ht="46.5" customHeight="1">
      <c r="A70" s="24">
        <v>66</v>
      </c>
      <c r="B70" s="14" t="s">
        <v>70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6">
        <v>55.98720000000001</v>
      </c>
      <c r="P70" s="26">
        <v>52.44720000000001</v>
      </c>
      <c r="Q70" s="26">
        <v>15.2337</v>
      </c>
      <c r="R70" s="25">
        <v>93.67712620027436</v>
      </c>
      <c r="S70" s="25">
        <v>29.045783187663016</v>
      </c>
    </row>
    <row r="71" spans="1:19" ht="22.5" customHeight="1">
      <c r="A71" s="23">
        <v>67</v>
      </c>
      <c r="B71" s="14" t="s">
        <v>71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6">
        <v>166.5</v>
      </c>
      <c r="P71" s="26">
        <v>1.1937</v>
      </c>
      <c r="Q71" s="26">
        <v>0</v>
      </c>
      <c r="R71" s="25">
        <v>0.7169369369369369</v>
      </c>
      <c r="S71" s="25">
        <v>0</v>
      </c>
    </row>
    <row r="72" spans="1:19" ht="22.5" customHeight="1">
      <c r="A72" s="24">
        <v>68</v>
      </c>
      <c r="B72" s="14" t="s">
        <v>72</v>
      </c>
      <c r="C72" s="2">
        <f>'[1]budget2017-18(District)'!G4059</f>
        <v>0</v>
      </c>
      <c r="D72" s="2">
        <f>'[1]budget2017-18(District)'!J4059</f>
        <v>0</v>
      </c>
      <c r="E72" s="2">
        <f>'[1]budget2017-18(District)'!M4059</f>
        <v>0</v>
      </c>
      <c r="F72" s="2" t="e">
        <f>'[1]State Budget 2018-19(P)'!#REF!/100</f>
        <v>#REF!</v>
      </c>
      <c r="G72" s="2" t="e">
        <f>'[1]State Budget 2018-19(P)'!#REF!/100</f>
        <v>#REF!</v>
      </c>
      <c r="H72" s="2" t="e">
        <f>'[1]State Budget 2018-19(P)'!#REF!/100</f>
        <v>#REF!</v>
      </c>
      <c r="I72" s="2" t="e">
        <f>'[1]CSS Budget 2018-19(P)'!#REF!/100</f>
        <v>#REF!</v>
      </c>
      <c r="J72" s="2" t="e">
        <f>'[1]CSS Budget 2018-19(P)'!#REF!/100</f>
        <v>#REF!</v>
      </c>
      <c r="K72" s="2"/>
      <c r="L72" s="2"/>
      <c r="M72" s="2"/>
      <c r="N72" s="2"/>
      <c r="O72" s="26">
        <v>16216.833799999999</v>
      </c>
      <c r="P72" s="26">
        <v>5675.49</v>
      </c>
      <c r="Q72" s="26">
        <v>5447.89</v>
      </c>
      <c r="R72" s="25">
        <v>34.99752214270087</v>
      </c>
      <c r="S72" s="25">
        <v>95.98977357021157</v>
      </c>
    </row>
    <row r="73" spans="1:19" ht="21" customHeight="1">
      <c r="A73" s="23">
        <v>69</v>
      </c>
      <c r="B73" s="14" t="s">
        <v>73</v>
      </c>
      <c r="C73" s="2">
        <f>'[1]budget2017-18(District)'!G4060</f>
        <v>0</v>
      </c>
      <c r="D73" s="2">
        <f>'[1]budget2017-18(District)'!J4060</f>
        <v>0</v>
      </c>
      <c r="E73" s="2">
        <f>'[1]budget2017-18(District)'!M4060</f>
        <v>0</v>
      </c>
      <c r="F73" s="2">
        <f>'[1]State Budget 2018-19(P)'!G1765/100</f>
        <v>20.468799999999998</v>
      </c>
      <c r="G73" s="2">
        <f>'[1]State Budget 2018-19(P)'!J1765/100</f>
        <v>13.9495</v>
      </c>
      <c r="H73" s="2">
        <f>'[1]State Budget 2018-19(P)'!M1765/100</f>
        <v>2.437</v>
      </c>
      <c r="I73" s="2" t="e">
        <f>'[1]CSS Budget 2018-19(P)'!#REF!/100</f>
        <v>#REF!</v>
      </c>
      <c r="J73" s="2" t="e">
        <f>'[1]CSS Budget 2018-19(P)'!#REF!/100</f>
        <v>#REF!</v>
      </c>
      <c r="K73" s="2"/>
      <c r="L73" s="2"/>
      <c r="M73" s="2"/>
      <c r="N73" s="2"/>
      <c r="O73" s="26">
        <v>550</v>
      </c>
      <c r="P73" s="26">
        <v>550</v>
      </c>
      <c r="Q73" s="26">
        <v>522.16</v>
      </c>
      <c r="R73" s="25">
        <v>100</v>
      </c>
      <c r="S73" s="25">
        <v>94.93818181818182</v>
      </c>
    </row>
    <row r="74" spans="1:19" ht="25.5" customHeight="1">
      <c r="A74" s="3" t="s">
        <v>6</v>
      </c>
      <c r="B74" s="4" t="s">
        <v>84</v>
      </c>
      <c r="C74" s="2">
        <f>'[1]budget2017-18(District)'!G4061</f>
        <v>0</v>
      </c>
      <c r="D74" s="2">
        <f>'[1]budget2017-18(District)'!J4061</f>
        <v>0</v>
      </c>
      <c r="E74" s="2">
        <f>'[1]budget2017-18(District)'!M4061</f>
        <v>0</v>
      </c>
      <c r="F74" s="2">
        <f>'[1]State Budget 2018-19(P)'!G1767/100</f>
        <v>166.5</v>
      </c>
      <c r="G74" s="2">
        <f>'[1]State Budget 2018-19(P)'!J1767/100</f>
        <v>1.1937</v>
      </c>
      <c r="H74" s="2">
        <f>'[1]State Budget 2018-19(P)'!M1767/100</f>
        <v>0</v>
      </c>
      <c r="I74" s="2" t="e">
        <f>'[1]CSS Budget 2018-19(P)'!#REF!/100</f>
        <v>#REF!</v>
      </c>
      <c r="J74" s="2" t="e">
        <f>'[1]CSS Budget 2018-19(P)'!#REF!/100</f>
        <v>#REF!</v>
      </c>
      <c r="K74" s="2"/>
      <c r="L74" s="2"/>
      <c r="M74" s="2"/>
      <c r="N74" s="2"/>
      <c r="O74" s="27">
        <v>47884.28439999999</v>
      </c>
      <c r="P74" s="27">
        <v>32829.632</v>
      </c>
      <c r="Q74" s="27">
        <v>29542.052000000007</v>
      </c>
      <c r="R74" s="28">
        <v>68.56034795416093</v>
      </c>
      <c r="S74" s="28">
        <v>89.98593709487821</v>
      </c>
    </row>
    <row r="77" spans="6:15" ht="14.25">
      <c r="F77" s="2" t="e">
        <f>SUM(F5:F74)</f>
        <v>#REF!</v>
      </c>
      <c r="O77" s="2" t="s">
        <v>6</v>
      </c>
    </row>
    <row r="78" spans="6:15" ht="16.5" customHeight="1">
      <c r="F78">
        <v>-0.03</v>
      </c>
      <c r="I78" s="5"/>
      <c r="O78" t="s">
        <v>6</v>
      </c>
    </row>
    <row r="79" spans="3:15" ht="12.75">
      <c r="C79" s="5"/>
      <c r="F79">
        <v>29916.73</v>
      </c>
      <c r="O79" t="s">
        <v>6</v>
      </c>
    </row>
  </sheetData>
  <sheetProtection/>
  <mergeCells count="7">
    <mergeCell ref="B1:S1"/>
    <mergeCell ref="O2:Q2"/>
    <mergeCell ref="R2:S2"/>
    <mergeCell ref="C3:E3"/>
    <mergeCell ref="F3:H3"/>
    <mergeCell ref="I3:K3"/>
    <mergeCell ref="L3:N3"/>
  </mergeCells>
  <printOptions/>
  <pageMargins left="0.73" right="0.118110236220472" top="0.15748031496063" bottom="0.196850393700787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spc102</dc:creator>
  <cp:keywords/>
  <dc:description/>
  <cp:lastModifiedBy>Ajay</cp:lastModifiedBy>
  <cp:lastPrinted>2019-11-29T20:59:10Z</cp:lastPrinted>
  <dcterms:created xsi:type="dcterms:W3CDTF">2019-11-29T20:43:12Z</dcterms:created>
  <dcterms:modified xsi:type="dcterms:W3CDTF">2019-11-29T07:36:05Z</dcterms:modified>
  <cp:category/>
  <cp:version/>
  <cp:contentType/>
  <cp:contentStatus/>
</cp:coreProperties>
</file>