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7230" activeTab="0"/>
  </bookViews>
  <sheets>
    <sheet name="%Sanctin&amp;Expenditure March 2016" sheetId="1" r:id="rId1"/>
  </sheets>
  <externalReferences>
    <externalReference r:id="rId4"/>
  </externalReferences>
  <definedNames>
    <definedName name="_xlnm.Print_Area" localSheetId="0">'%Sanctin&amp;Expenditure March 2016'!$A$1:$I$79</definedName>
    <definedName name="_xlnm.Print_Titles" localSheetId="0">'%Sanctin&amp;Expenditure March 2016'!$1:$8</definedName>
  </definedNames>
  <calcPr fullCalcOnLoad="1"/>
</workbook>
</file>

<file path=xl/comments1.xml><?xml version="1.0" encoding="utf-8"?>
<comments xmlns="http://schemas.openxmlformats.org/spreadsheetml/2006/main">
  <authors>
    <author>Dept. Of Planning</author>
  </authors>
  <commentList>
    <comment ref="C3" authorId="0">
      <text>
        <r>
          <rPr>
            <b/>
            <sz val="8"/>
            <rFont val="Tahoma"/>
            <family val="2"/>
          </rPr>
          <t>Dept. Of Planning: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<sst xmlns="http://schemas.openxmlformats.org/spreadsheetml/2006/main" count="95" uniqueCount="93">
  <si>
    <t>Uttarakhand  Annual  Plan 2015-16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</si>
  <si>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</si>
  <si>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Budget provision/Sanction/Expenditure</t>
  </si>
  <si>
    <t>(31st  March, 2016)</t>
  </si>
  <si>
    <r>
      <t>(</t>
    </r>
    <r>
      <rPr>
        <b/>
        <sz val="12"/>
        <rFont val="Rupee Foradian"/>
        <family val="2"/>
      </rPr>
      <t>`</t>
    </r>
    <r>
      <rPr>
        <b/>
        <sz val="12"/>
        <rFont val="Arial"/>
        <family val="2"/>
      </rPr>
      <t xml:space="preserve"> In Lakh)</t>
    </r>
  </si>
  <si>
    <t xml:space="preserve"> </t>
  </si>
  <si>
    <t>% sanction</t>
  </si>
  <si>
    <t>% expenditure</t>
  </si>
  <si>
    <t>S.</t>
  </si>
  <si>
    <t>Department</t>
  </si>
  <si>
    <t>Outlay</t>
  </si>
  <si>
    <t>Budget</t>
  </si>
  <si>
    <t>Sanction</t>
  </si>
  <si>
    <t xml:space="preserve">Expenditure </t>
  </si>
  <si>
    <t>wrt Budget</t>
  </si>
  <si>
    <t>wrt</t>
  </si>
  <si>
    <t>N.</t>
  </si>
  <si>
    <t>provision</t>
  </si>
  <si>
    <t>sanction</t>
  </si>
  <si>
    <t>o</t>
  </si>
  <si>
    <t>6</t>
  </si>
  <si>
    <t>7</t>
  </si>
  <si>
    <t>Agriculture</t>
  </si>
  <si>
    <t>Cane Development</t>
  </si>
  <si>
    <t>Horticulture/Sericulture</t>
  </si>
  <si>
    <t>Watershed Management</t>
  </si>
  <si>
    <t>Animal Husbandry</t>
  </si>
  <si>
    <t>Dairy Development</t>
  </si>
  <si>
    <t>Fisheries</t>
  </si>
  <si>
    <t xml:space="preserve">Forestry  </t>
  </si>
  <si>
    <t>Food &amp; Civil Supplies</t>
  </si>
  <si>
    <t>Agriculture Research</t>
  </si>
  <si>
    <t xml:space="preserve">Cooperative </t>
  </si>
  <si>
    <t>Rural Development</t>
  </si>
  <si>
    <t>Panchayati Raj</t>
  </si>
  <si>
    <t xml:space="preserve">Minor Irrigation </t>
  </si>
  <si>
    <t>Govt. Irrigation</t>
  </si>
  <si>
    <t>Energy</t>
  </si>
  <si>
    <t>Ureda</t>
  </si>
  <si>
    <t xml:space="preserve">Industry </t>
  </si>
  <si>
    <t>Civil Aviation</t>
  </si>
  <si>
    <t>Roads and Bridges</t>
  </si>
  <si>
    <t>Road Transport</t>
  </si>
  <si>
    <t>Science &amp; Technology</t>
  </si>
  <si>
    <t>Information Technology</t>
  </si>
  <si>
    <t>Planning (State Planning Commission/PPP)</t>
  </si>
  <si>
    <t>Economic &amp; Statistics</t>
  </si>
  <si>
    <t>Bhagirathi Development Authority</t>
  </si>
  <si>
    <t>Census</t>
  </si>
  <si>
    <t>Tourism</t>
  </si>
  <si>
    <t>Primary Education</t>
  </si>
  <si>
    <t>Secondary Education</t>
  </si>
  <si>
    <t>Higher Education</t>
  </si>
  <si>
    <t xml:space="preserve">Bhasha Vikash </t>
  </si>
  <si>
    <t xml:space="preserve">Sanskrit Education </t>
  </si>
  <si>
    <t>Technical Education</t>
  </si>
  <si>
    <t>Sports Department</t>
  </si>
  <si>
    <t>Youth Welfare &amp; P.R.D.</t>
  </si>
  <si>
    <t>Art &amp; Culture</t>
  </si>
  <si>
    <t>Allopathy</t>
  </si>
  <si>
    <t>Medical Education</t>
  </si>
  <si>
    <t>Homeopathy</t>
  </si>
  <si>
    <t>Ayurvedic</t>
  </si>
  <si>
    <t>Water Supply</t>
  </si>
  <si>
    <t>Urban Development</t>
  </si>
  <si>
    <t>Aavas Department</t>
  </si>
  <si>
    <t>Information Department</t>
  </si>
  <si>
    <t xml:space="preserve">Social Welfare </t>
  </si>
  <si>
    <t xml:space="preserve">Monority Welfare </t>
  </si>
  <si>
    <t>Sainik Kalyan</t>
  </si>
  <si>
    <t>ICDS</t>
  </si>
  <si>
    <t>Labour</t>
  </si>
  <si>
    <t>Employment</t>
  </si>
  <si>
    <t>Craftsman Training</t>
  </si>
  <si>
    <t>Revenue</t>
  </si>
  <si>
    <t>Judiciary</t>
  </si>
  <si>
    <t xml:space="preserve">Disaster Management </t>
  </si>
  <si>
    <t>Karmik Dept./State Public Service Commission</t>
  </si>
  <si>
    <t>Estate Department</t>
  </si>
  <si>
    <t>Home (Police)</t>
  </si>
  <si>
    <t>Home (Jail)</t>
  </si>
  <si>
    <t xml:space="preserve">Commercial Tax Department </t>
  </si>
  <si>
    <t xml:space="preserve">Vidhan Sabha </t>
  </si>
  <si>
    <t>Programme Implementation Department</t>
  </si>
  <si>
    <t>Information Commission</t>
  </si>
  <si>
    <t xml:space="preserve">Lokayukat office </t>
  </si>
  <si>
    <t xml:space="preserve">Finance (Traing &amp; Reserch) </t>
  </si>
  <si>
    <t xml:space="preserve">Finance (Untied Fund) </t>
  </si>
  <si>
    <t xml:space="preserve">Finance (Viability gap Funding)/Ministers of Council </t>
  </si>
  <si>
    <t>General Adminstration</t>
  </si>
  <si>
    <t>Finance (District Sector)</t>
  </si>
  <si>
    <t>Total</t>
  </si>
  <si>
    <t>diff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</si>
</sst>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Rupee Foradian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4"/>
      <color rgb="FF0000FF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4" fillId="0" borderId="10" xfId="0" applyFont="1" applyBorder="1" applyAlignment="1" quotePrefix="1">
      <alignment horizontal="center"/>
    </xf>
    <xf numFmtId="0" fontId="4" fillId="0" borderId="17" xfId="0" applyFont="1" applyBorder="1" applyAlignment="1" quotePrefix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1" fillId="0" borderId="18" xfId="0" applyFont="1" applyBorder="1" applyAlignment="1" quotePrefix="1">
      <alignment horizontal="center"/>
    </xf>
    <xf numFmtId="2" fontId="9" fillId="0" borderId="18" xfId="0" applyNumberFormat="1" applyFont="1" applyFill="1" applyBorder="1" applyAlignment="1" quotePrefix="1">
      <alignment horizontal="center" vertical="top" wrapText="1"/>
    </xf>
    <xf numFmtId="0" fontId="12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2" fontId="14" fillId="0" borderId="18" xfId="0" applyNumberFormat="1" applyFont="1" applyBorder="1" applyAlignment="1">
      <alignment horizontal="right"/>
    </xf>
    <xf numFmtId="2" fontId="54" fillId="0" borderId="18" xfId="0" applyNumberFormat="1" applyFont="1" applyFill="1" applyBorder="1" applyAlignment="1">
      <alignment horizontal="right" vertical="top" wrapText="1"/>
    </xf>
    <xf numFmtId="2" fontId="55" fillId="0" borderId="18" xfId="0" applyNumberFormat="1" applyFont="1" applyFill="1" applyBorder="1" applyAlignment="1">
      <alignment horizontal="right" vertical="top" wrapText="1"/>
    </xf>
    <xf numFmtId="2" fontId="16" fillId="0" borderId="18" xfId="0" applyNumberFormat="1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 horizontal="left"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/>
    </xf>
    <xf numFmtId="0" fontId="13" fillId="0" borderId="18" xfId="0" applyFont="1" applyFill="1" applyBorder="1" applyAlignment="1">
      <alignment/>
    </xf>
    <xf numFmtId="0" fontId="13" fillId="0" borderId="10" xfId="0" applyFont="1" applyBorder="1" applyAlignment="1">
      <alignment horizontal="left"/>
    </xf>
    <xf numFmtId="0" fontId="12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wrapText="1"/>
    </xf>
    <xf numFmtId="2" fontId="14" fillId="0" borderId="18" xfId="0" applyNumberFormat="1" applyFont="1" applyBorder="1" applyAlignment="1">
      <alignment horizontal="right" vertical="center"/>
    </xf>
    <xf numFmtId="2" fontId="54" fillId="0" borderId="18" xfId="0" applyNumberFormat="1" applyFont="1" applyFill="1" applyBorder="1" applyAlignment="1">
      <alignment horizontal="right" vertical="center" wrapText="1"/>
    </xf>
    <xf numFmtId="2" fontId="16" fillId="0" borderId="18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center"/>
    </xf>
    <xf numFmtId="2" fontId="14" fillId="0" borderId="10" xfId="0" applyNumberFormat="1" applyFont="1" applyBorder="1" applyAlignment="1">
      <alignment horizontal="right"/>
    </xf>
    <xf numFmtId="0" fontId="12" fillId="0" borderId="19" xfId="0" applyFont="1" applyBorder="1" applyAlignment="1">
      <alignment/>
    </xf>
    <xf numFmtId="0" fontId="18" fillId="0" borderId="20" xfId="0" applyFont="1" applyBorder="1" applyAlignment="1">
      <alignment horizontal="center"/>
    </xf>
    <xf numFmtId="2" fontId="3" fillId="33" borderId="2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/>
    </xf>
    <xf numFmtId="2" fontId="5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PR%20&amp;%20March%20%20scheme%202015-16\D.S.C.E%20budget.%20pro,%20treasury,March%202016%20(7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English) (June) (3)"/>
      <sheetName val="24-3-15"/>
      <sheetName val="(Treasury June 2015 "/>
      <sheetName val="Sct"/>
      <sheetName val="(English) (New) (2)"/>
      <sheetName val="Yearwise CSS"/>
      <sheetName val="Difference (Monthwise May)"/>
      <sheetName val="(English) san exp (25)"/>
      <sheetName val="(English) bgtsan (25)"/>
      <sheetName val="CS (Target)"/>
      <sheetName val="Annupurak (2)"/>
      <sheetName val="Annupurak"/>
      <sheetName val="Others (CS)"/>
      <sheetName val="FRDC(CS)"/>
      <sheetName val="Awasthapana (CS)"/>
      <sheetName val="Dist.SPC (CSS)"/>
      <sheetName val="Dist.SPC (State)"/>
      <sheetName val="Dist.SPC (Dist.)"/>
      <sheetName val="(SPA)"/>
      <sheetName val="CS metting (21may)"/>
      <sheetName val="CS metting (20may)"/>
      <sheetName val="Diff. Total(SPC &amp; Art.)"/>
      <sheetName val="7 page (Hindi)"/>
      <sheetName val="Apr15(Hindi)"/>
      <sheetName val="SCSP&amp;TSP"/>
      <sheetName val="SCSP&amp;TSP2015"/>
      <sheetName val="Diff.SPC&amp;ECO march 2016"/>
      <sheetName val="(Treasury March 2016"/>
      <sheetName val="%Sanctin&amp;Expenditure March 2016"/>
      <sheetName val="D.S.C.E budget provision"/>
      <sheetName val="sanction,Expenditur review Hind"/>
      <sheetName val="apr 2015"/>
      <sheetName val="SCSP TSP at a glance"/>
      <sheetName val="gist2-3"/>
      <sheetName val="Diff. Feb15-mar15"/>
      <sheetName val="Diff. Feb15-mar15 (1 may)"/>
      <sheetName val="Sheet1"/>
    </sheetNames>
    <sheetDataSet>
      <sheetData sheetId="29">
        <row r="8">
          <cell r="P8">
            <v>14.100000000000001</v>
          </cell>
          <cell r="Q8">
            <v>20752.07</v>
          </cell>
        </row>
        <row r="9">
          <cell r="P9">
            <v>0</v>
          </cell>
          <cell r="Q9">
            <v>50.019999999999996</v>
          </cell>
        </row>
        <row r="10">
          <cell r="P10">
            <v>1125</v>
          </cell>
          <cell r="Q10">
            <v>13810.470000000001</v>
          </cell>
        </row>
        <row r="12">
          <cell r="P12">
            <v>108.72</v>
          </cell>
          <cell r="Q12">
            <v>24214.61</v>
          </cell>
        </row>
        <row r="13">
          <cell r="P13">
            <v>43.879999999999995</v>
          </cell>
          <cell r="Q13">
            <v>3452.45</v>
          </cell>
        </row>
        <row r="14">
          <cell r="P14">
            <v>0</v>
          </cell>
          <cell r="Q14">
            <v>2750.7</v>
          </cell>
        </row>
        <row r="15">
          <cell r="P15">
            <v>0</v>
          </cell>
          <cell r="Q15">
            <v>542</v>
          </cell>
        </row>
        <row r="16">
          <cell r="P16">
            <v>0</v>
          </cell>
          <cell r="Q16">
            <v>29716.71</v>
          </cell>
        </row>
        <row r="17">
          <cell r="P17">
            <v>19.32</v>
          </cell>
          <cell r="Q17">
            <v>1965.79</v>
          </cell>
        </row>
        <row r="18">
          <cell r="P18">
            <v>0</v>
          </cell>
          <cell r="Q18">
            <v>6420.5</v>
          </cell>
        </row>
        <row r="19">
          <cell r="P19">
            <v>0</v>
          </cell>
          <cell r="Q19">
            <v>3448.02</v>
          </cell>
        </row>
        <row r="21">
          <cell r="P21">
            <v>30023.109999999997</v>
          </cell>
          <cell r="Q21">
            <v>200457.68</v>
          </cell>
        </row>
        <row r="22">
          <cell r="P22">
            <v>0</v>
          </cell>
          <cell r="Q22">
            <v>825.02</v>
          </cell>
        </row>
        <row r="24">
          <cell r="Q24">
            <v>13820.01</v>
          </cell>
        </row>
        <row r="25">
          <cell r="Q25">
            <v>105215.53</v>
          </cell>
        </row>
        <row r="28">
          <cell r="P28">
            <v>0</v>
          </cell>
          <cell r="Q28">
            <v>25624.809999999998</v>
          </cell>
        </row>
        <row r="29">
          <cell r="P29">
            <v>0</v>
          </cell>
          <cell r="Q29">
            <v>2205.52</v>
          </cell>
        </row>
        <row r="32">
          <cell r="P32">
            <v>0</v>
          </cell>
          <cell r="Q32">
            <v>6168.219999999999</v>
          </cell>
        </row>
        <row r="35">
          <cell r="P35">
            <v>0</v>
          </cell>
          <cell r="Q35">
            <v>5384.62</v>
          </cell>
        </row>
        <row r="36">
          <cell r="P36">
            <v>5026.03</v>
          </cell>
          <cell r="Q36">
            <v>141406.02000000002</v>
          </cell>
        </row>
        <row r="37">
          <cell r="P37">
            <v>0</v>
          </cell>
          <cell r="Q37">
            <v>1760.39</v>
          </cell>
        </row>
        <row r="40">
          <cell r="P40">
            <v>0</v>
          </cell>
          <cell r="Q40">
            <v>1167.96</v>
          </cell>
        </row>
        <row r="41">
          <cell r="P41">
            <v>0</v>
          </cell>
          <cell r="Q41">
            <v>5409.11</v>
          </cell>
        </row>
        <row r="45">
          <cell r="P45">
            <v>0</v>
          </cell>
          <cell r="Q45">
            <v>320.01</v>
          </cell>
        </row>
        <row r="46">
          <cell r="P46">
            <v>0</v>
          </cell>
          <cell r="Q46">
            <v>986.1999999999999</v>
          </cell>
        </row>
        <row r="47">
          <cell r="P47">
            <v>0</v>
          </cell>
          <cell r="Q47">
            <v>100</v>
          </cell>
        </row>
        <row r="48">
          <cell r="P48">
            <v>0</v>
          </cell>
          <cell r="Q48">
            <v>386.44</v>
          </cell>
        </row>
        <row r="51">
          <cell r="P51">
            <v>0</v>
          </cell>
          <cell r="Q51">
            <v>19723.03</v>
          </cell>
        </row>
        <row r="56">
          <cell r="P56">
            <v>8500.45</v>
          </cell>
          <cell r="Q56">
            <v>84881.44</v>
          </cell>
        </row>
        <row r="57">
          <cell r="P57">
            <v>7940.46</v>
          </cell>
          <cell r="Q57">
            <v>58248.56</v>
          </cell>
        </row>
        <row r="58">
          <cell r="P58">
            <v>0</v>
          </cell>
          <cell r="Q58">
            <v>21420.97</v>
          </cell>
        </row>
        <row r="59">
          <cell r="P59">
            <v>0</v>
          </cell>
          <cell r="Q59">
            <v>220</v>
          </cell>
        </row>
        <row r="60">
          <cell r="P60">
            <v>0</v>
          </cell>
          <cell r="Q60">
            <v>924.6800000000001</v>
          </cell>
        </row>
        <row r="61">
          <cell r="P61">
            <v>0</v>
          </cell>
          <cell r="Q61">
            <v>14153.8</v>
          </cell>
        </row>
        <row r="64">
          <cell r="P64">
            <v>0</v>
          </cell>
          <cell r="Q64">
            <v>18517.66</v>
          </cell>
        </row>
        <row r="65">
          <cell r="P65">
            <v>55.15</v>
          </cell>
          <cell r="Q65">
            <v>2153.87</v>
          </cell>
        </row>
        <row r="66">
          <cell r="P66">
            <v>0.12</v>
          </cell>
          <cell r="Q66">
            <v>4573.349999999999</v>
          </cell>
        </row>
        <row r="69">
          <cell r="P69">
            <v>15287.22</v>
          </cell>
          <cell r="Q69">
            <v>69176.57</v>
          </cell>
        </row>
        <row r="70">
          <cell r="P70">
            <v>0</v>
          </cell>
          <cell r="Q70">
            <v>34616.75</v>
          </cell>
        </row>
        <row r="71">
          <cell r="P71">
            <v>0</v>
          </cell>
          <cell r="Q71">
            <v>70.11</v>
          </cell>
        </row>
        <row r="72">
          <cell r="P72">
            <v>0</v>
          </cell>
          <cell r="Q72">
            <v>9542.28</v>
          </cell>
        </row>
        <row r="74">
          <cell r="P74">
            <v>10892.900000000001</v>
          </cell>
          <cell r="Q74">
            <v>61638.5</v>
          </cell>
        </row>
        <row r="75">
          <cell r="P75">
            <v>6407</v>
          </cell>
          <cell r="Q75">
            <v>78336.66</v>
          </cell>
        </row>
        <row r="76">
          <cell r="P76">
            <v>0</v>
          </cell>
          <cell r="Q76">
            <v>11018</v>
          </cell>
        </row>
        <row r="77">
          <cell r="P77">
            <v>0</v>
          </cell>
          <cell r="Q77">
            <v>188.07</v>
          </cell>
        </row>
        <row r="88">
          <cell r="P88">
            <v>7710.26</v>
          </cell>
          <cell r="Q88">
            <v>110194.65</v>
          </cell>
        </row>
        <row r="89">
          <cell r="P89">
            <v>821.35</v>
          </cell>
          <cell r="Q89">
            <v>11403.07</v>
          </cell>
        </row>
        <row r="90">
          <cell r="P90">
            <v>0</v>
          </cell>
          <cell r="Q90">
            <v>903.21</v>
          </cell>
        </row>
        <row r="92">
          <cell r="P92">
            <v>54635.78</v>
          </cell>
          <cell r="Q92">
            <v>80239.83</v>
          </cell>
        </row>
        <row r="95">
          <cell r="P95">
            <v>0</v>
          </cell>
          <cell r="Q95">
            <v>111.52</v>
          </cell>
        </row>
        <row r="96">
          <cell r="P96">
            <v>0</v>
          </cell>
          <cell r="Q96">
            <v>427.36</v>
          </cell>
        </row>
        <row r="97">
          <cell r="P97">
            <v>9.05</v>
          </cell>
          <cell r="Q97">
            <v>7167.61</v>
          </cell>
        </row>
        <row r="101">
          <cell r="P101">
            <v>53.22</v>
          </cell>
          <cell r="Q101">
            <v>4633.96</v>
          </cell>
        </row>
        <row r="102">
          <cell r="P102">
            <v>160</v>
          </cell>
          <cell r="Q102">
            <v>7200</v>
          </cell>
        </row>
        <row r="103">
          <cell r="P103">
            <v>2739.05</v>
          </cell>
          <cell r="Q103">
            <v>163240.04</v>
          </cell>
        </row>
        <row r="104">
          <cell r="P104">
            <v>0</v>
          </cell>
          <cell r="Q104">
            <v>300</v>
          </cell>
        </row>
        <row r="105">
          <cell r="P105">
            <v>0</v>
          </cell>
          <cell r="Q105">
            <v>1100.05</v>
          </cell>
        </row>
        <row r="106">
          <cell r="P106">
            <v>0</v>
          </cell>
          <cell r="Q106">
            <v>1030</v>
          </cell>
        </row>
        <row r="107">
          <cell r="P107">
            <v>0</v>
          </cell>
          <cell r="Q107">
            <v>250</v>
          </cell>
        </row>
        <row r="108">
          <cell r="P108">
            <v>0</v>
          </cell>
          <cell r="Q108">
            <v>250</v>
          </cell>
        </row>
        <row r="109">
          <cell r="P109">
            <v>0</v>
          </cell>
          <cell r="Q109">
            <v>2550</v>
          </cell>
        </row>
        <row r="110">
          <cell r="P110">
            <v>0</v>
          </cell>
          <cell r="Q110">
            <v>8.18</v>
          </cell>
        </row>
        <row r="111">
          <cell r="P111">
            <v>0</v>
          </cell>
          <cell r="Q111">
            <v>10</v>
          </cell>
        </row>
        <row r="112">
          <cell r="P112">
            <v>0</v>
          </cell>
          <cell r="Q112">
            <v>1</v>
          </cell>
        </row>
        <row r="113">
          <cell r="P113">
            <v>0</v>
          </cell>
          <cell r="Q113">
            <v>1100</v>
          </cell>
        </row>
        <row r="114">
          <cell r="P114">
            <v>0</v>
          </cell>
          <cell r="Q114">
            <v>260</v>
          </cell>
        </row>
        <row r="115">
          <cell r="P115">
            <v>0</v>
          </cell>
          <cell r="Q115">
            <v>9000.01</v>
          </cell>
        </row>
        <row r="116">
          <cell r="P116">
            <v>0</v>
          </cell>
          <cell r="Q116">
            <v>150</v>
          </cell>
        </row>
        <row r="118">
          <cell r="P118">
            <v>0</v>
          </cell>
          <cell r="Q118">
            <v>70208.65</v>
          </cell>
        </row>
        <row r="121">
          <cell r="P121">
            <v>151572.16999999998</v>
          </cell>
          <cell r="Q121">
            <v>1579504.32</v>
          </cell>
          <cell r="R121">
            <v>1105491.78</v>
          </cell>
          <cell r="S121">
            <v>985935.8700000001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5"/>
  <sheetViews>
    <sheetView showZeros="0" tabSelected="1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9" sqref="E9"/>
    </sheetView>
  </sheetViews>
  <sheetFormatPr defaultColWidth="9.140625" defaultRowHeight="12.75"/>
  <cols>
    <col min="1" max="1" width="3.7109375" style="0" customWidth="1"/>
    <col min="2" max="2" width="5.57421875" style="0" customWidth="1"/>
    <col min="3" max="3" width="48.421875" style="0" customWidth="1"/>
    <col min="4" max="4" width="0.9921875" style="0" hidden="1" customWidth="1"/>
    <col min="5" max="5" width="16.7109375" style="0" customWidth="1"/>
    <col min="6" max="6" width="16.140625" style="0" customWidth="1"/>
    <col min="7" max="8" width="17.28125" style="0" customWidth="1"/>
    <col min="9" max="9" width="18.00390625" style="0" customWidth="1"/>
    <col min="10" max="10" width="10.421875" style="0" bestFit="1" customWidth="1"/>
  </cols>
  <sheetData>
    <row r="1" spans="2:9" ht="20.25">
      <c r="B1" s="1"/>
      <c r="C1" s="56" t="s">
        <v>0</v>
      </c>
      <c r="D1" s="56"/>
      <c r="E1" s="56"/>
      <c r="F1" s="56"/>
      <c r="G1" s="56"/>
      <c r="H1" s="56"/>
      <c r="I1" s="56"/>
    </row>
    <row r="2" spans="2:9" ht="20.25">
      <c r="B2" s="2" t="s">
        <v>1</v>
      </c>
      <c r="C2" s="56" t="s">
        <v>2</v>
      </c>
      <c r="D2" s="56"/>
      <c r="E2" s="56"/>
      <c r="F2" s="56"/>
      <c r="G2" s="56"/>
      <c r="H2" s="56"/>
      <c r="I2" s="56"/>
    </row>
    <row r="3" spans="2:9" ht="18">
      <c r="B3" s="1"/>
      <c r="C3" s="3"/>
      <c r="D3" s="1"/>
      <c r="E3" s="57" t="s">
        <v>3</v>
      </c>
      <c r="F3" s="57"/>
      <c r="G3" s="57"/>
      <c r="H3" s="1"/>
      <c r="I3" s="1"/>
    </row>
    <row r="4" spans="2:9" ht="15.75">
      <c r="B4" s="1"/>
      <c r="C4" s="1"/>
      <c r="D4" s="1"/>
      <c r="E4" s="1"/>
      <c r="F4" s="1"/>
      <c r="G4" s="1"/>
      <c r="H4" s="1"/>
      <c r="I4" s="4" t="s">
        <v>4</v>
      </c>
    </row>
    <row r="5" spans="2:10" ht="18" customHeight="1">
      <c r="B5" s="5" t="s">
        <v>5</v>
      </c>
      <c r="C5" s="6" t="s">
        <v>5</v>
      </c>
      <c r="D5" s="5"/>
      <c r="E5" s="7"/>
      <c r="F5" s="8"/>
      <c r="G5" s="8"/>
      <c r="H5" s="9" t="s">
        <v>6</v>
      </c>
      <c r="I5" s="10" t="s">
        <v>7</v>
      </c>
      <c r="J5" s="11"/>
    </row>
    <row r="6" spans="2:10" ht="18" customHeight="1">
      <c r="B6" s="12" t="s">
        <v>8</v>
      </c>
      <c r="C6" s="13" t="s">
        <v>9</v>
      </c>
      <c r="D6" s="14" t="s">
        <v>10</v>
      </c>
      <c r="E6" s="15" t="s">
        <v>11</v>
      </c>
      <c r="F6" s="14" t="s">
        <v>12</v>
      </c>
      <c r="G6" s="14" t="s">
        <v>13</v>
      </c>
      <c r="H6" s="16" t="s">
        <v>14</v>
      </c>
      <c r="I6" s="17" t="s">
        <v>15</v>
      </c>
      <c r="J6" s="11"/>
    </row>
    <row r="7" spans="2:10" ht="18" customHeight="1">
      <c r="B7" s="12" t="s">
        <v>16</v>
      </c>
      <c r="C7" s="13"/>
      <c r="D7" s="18"/>
      <c r="E7" s="15" t="s">
        <v>17</v>
      </c>
      <c r="F7" s="14"/>
      <c r="G7" s="14"/>
      <c r="H7" s="19" t="s">
        <v>17</v>
      </c>
      <c r="I7" s="20" t="s">
        <v>18</v>
      </c>
      <c r="J7" s="11"/>
    </row>
    <row r="8" spans="2:10" ht="15.75">
      <c r="B8" s="21" t="s">
        <v>19</v>
      </c>
      <c r="C8" s="22">
        <v>1</v>
      </c>
      <c r="D8" s="23">
        <v>2</v>
      </c>
      <c r="E8" s="24">
        <v>3</v>
      </c>
      <c r="F8" s="25">
        <v>4</v>
      </c>
      <c r="G8" s="24">
        <v>5</v>
      </c>
      <c r="H8" s="26" t="s">
        <v>20</v>
      </c>
      <c r="I8" s="27" t="s">
        <v>21</v>
      </c>
      <c r="J8" s="11"/>
    </row>
    <row r="9" spans="2:10" ht="18.75">
      <c r="B9" s="28">
        <v>1</v>
      </c>
      <c r="C9" s="29" t="s">
        <v>22</v>
      </c>
      <c r="D9" s="30">
        <f>'[1]D.S.C.E budget provision'!P8</f>
        <v>14.100000000000001</v>
      </c>
      <c r="E9" s="30">
        <f>'[1]D.S.C.E budget provision'!Q8</f>
        <v>20752.07</v>
      </c>
      <c r="F9" s="30">
        <v>11358.82</v>
      </c>
      <c r="G9" s="30">
        <v>10934.320000000002</v>
      </c>
      <c r="H9" s="31">
        <f>SUM(F9/E9)*100</f>
        <v>54.7358408100975</v>
      </c>
      <c r="I9" s="32">
        <f>G9*100/F9</f>
        <v>96.262816031947</v>
      </c>
      <c r="J9" s="11"/>
    </row>
    <row r="10" spans="2:10" ht="18.75">
      <c r="B10" s="28">
        <v>2</v>
      </c>
      <c r="C10" s="29" t="s">
        <v>23</v>
      </c>
      <c r="D10" s="30">
        <f>'[1]D.S.C.E budget provision'!P9</f>
        <v>0</v>
      </c>
      <c r="E10" s="30">
        <f>'[1]D.S.C.E budget provision'!Q9</f>
        <v>50.019999999999996</v>
      </c>
      <c r="F10" s="30">
        <v>0</v>
      </c>
      <c r="G10" s="30">
        <v>0</v>
      </c>
      <c r="H10" s="31">
        <f aca="true" t="shared" si="0" ref="H10:H73">SUM(F10/E10)*100</f>
        <v>0</v>
      </c>
      <c r="I10" s="33"/>
      <c r="J10" s="11"/>
    </row>
    <row r="11" spans="2:10" ht="18.75">
      <c r="B11" s="28">
        <v>3</v>
      </c>
      <c r="C11" s="29" t="s">
        <v>24</v>
      </c>
      <c r="D11" s="30">
        <f>'[1]D.S.C.E budget provision'!P10</f>
        <v>1125</v>
      </c>
      <c r="E11" s="30">
        <f>'[1]D.S.C.E budget provision'!Q10</f>
        <v>13810.470000000001</v>
      </c>
      <c r="F11" s="30">
        <v>7381.0599999999995</v>
      </c>
      <c r="G11" s="30">
        <v>7380.84</v>
      </c>
      <c r="H11" s="31">
        <f t="shared" si="0"/>
        <v>53.44539324150445</v>
      </c>
      <c r="I11" s="33">
        <f aca="true" t="shared" si="1" ref="I11:I75">G11*100/F11</f>
        <v>99.99701939829781</v>
      </c>
      <c r="J11" s="11"/>
    </row>
    <row r="12" spans="2:10" ht="18.75">
      <c r="B12" s="28">
        <v>4</v>
      </c>
      <c r="C12" s="29" t="s">
        <v>25</v>
      </c>
      <c r="D12" s="30">
        <f>'[1]D.S.C.E budget provision'!P12</f>
        <v>108.72</v>
      </c>
      <c r="E12" s="30">
        <f>'[1]D.S.C.E budget provision'!Q12</f>
        <v>24214.61</v>
      </c>
      <c r="F12" s="30">
        <v>10524.52</v>
      </c>
      <c r="G12" s="30">
        <v>9928.650000000001</v>
      </c>
      <c r="H12" s="31">
        <f t="shared" si="0"/>
        <v>43.463512317563655</v>
      </c>
      <c r="I12" s="33">
        <f t="shared" si="1"/>
        <v>94.33826910870995</v>
      </c>
      <c r="J12" s="11"/>
    </row>
    <row r="13" spans="2:10" ht="18.75">
      <c r="B13" s="28">
        <v>5</v>
      </c>
      <c r="C13" s="34" t="s">
        <v>26</v>
      </c>
      <c r="D13" s="30">
        <f>'[1]D.S.C.E budget provision'!P13</f>
        <v>43.879999999999995</v>
      </c>
      <c r="E13" s="30">
        <f>'[1]D.S.C.E budget provision'!Q13</f>
        <v>3452.45</v>
      </c>
      <c r="F13" s="30">
        <v>2713.2</v>
      </c>
      <c r="G13" s="30">
        <v>2598.47</v>
      </c>
      <c r="H13" s="31">
        <f t="shared" si="0"/>
        <v>78.58766962591783</v>
      </c>
      <c r="I13" s="33">
        <f t="shared" si="1"/>
        <v>95.77141382868936</v>
      </c>
      <c r="J13" s="11"/>
    </row>
    <row r="14" spans="2:10" ht="18.75">
      <c r="B14" s="28">
        <v>6</v>
      </c>
      <c r="C14" s="34" t="s">
        <v>27</v>
      </c>
      <c r="D14" s="30">
        <f>'[1]D.S.C.E budget provision'!P14</f>
        <v>0</v>
      </c>
      <c r="E14" s="30">
        <f>'[1]D.S.C.E budget provision'!Q14</f>
        <v>2750.7</v>
      </c>
      <c r="F14" s="30">
        <v>2456.17</v>
      </c>
      <c r="G14" s="30">
        <v>2456.17</v>
      </c>
      <c r="H14" s="31">
        <f t="shared" si="0"/>
        <v>89.29254371614499</v>
      </c>
      <c r="I14" s="33">
        <f t="shared" si="1"/>
        <v>100</v>
      </c>
      <c r="J14" s="11"/>
    </row>
    <row r="15" spans="2:10" s="36" customFormat="1" ht="18.75">
      <c r="B15" s="28">
        <v>7</v>
      </c>
      <c r="C15" s="34" t="s">
        <v>28</v>
      </c>
      <c r="D15" s="30">
        <f>'[1]D.S.C.E budget provision'!P15</f>
        <v>0</v>
      </c>
      <c r="E15" s="30">
        <f>'[1]D.S.C.E budget provision'!Q15</f>
        <v>542</v>
      </c>
      <c r="F15" s="30">
        <v>425.37</v>
      </c>
      <c r="G15" s="30">
        <v>391.85</v>
      </c>
      <c r="H15" s="31">
        <f t="shared" si="0"/>
        <v>78.48154981549816</v>
      </c>
      <c r="I15" s="33">
        <f t="shared" si="1"/>
        <v>92.11980158450291</v>
      </c>
      <c r="J15" s="35"/>
    </row>
    <row r="16" spans="2:10" s="36" customFormat="1" ht="18.75">
      <c r="B16" s="28">
        <v>8</v>
      </c>
      <c r="C16" s="34" t="s">
        <v>29</v>
      </c>
      <c r="D16" s="30">
        <f>'[1]D.S.C.E budget provision'!P16</f>
        <v>0</v>
      </c>
      <c r="E16" s="30">
        <f>'[1]D.S.C.E budget provision'!Q16</f>
        <v>29716.71</v>
      </c>
      <c r="F16" s="30">
        <v>19798.61</v>
      </c>
      <c r="G16" s="30">
        <v>19441.58</v>
      </c>
      <c r="H16" s="31">
        <f t="shared" si="0"/>
        <v>66.62450183751835</v>
      </c>
      <c r="I16" s="33">
        <f t="shared" si="1"/>
        <v>98.19669158592447</v>
      </c>
      <c r="J16" s="35"/>
    </row>
    <row r="17" spans="2:10" ht="18.75">
      <c r="B17" s="28">
        <v>9</v>
      </c>
      <c r="C17" s="34" t="s">
        <v>30</v>
      </c>
      <c r="D17" s="30">
        <f>'[1]D.S.C.E budget provision'!P17</f>
        <v>19.32</v>
      </c>
      <c r="E17" s="30">
        <f>'[1]D.S.C.E budget provision'!Q17</f>
        <v>1965.79</v>
      </c>
      <c r="F17" s="30">
        <v>1544.55</v>
      </c>
      <c r="G17" s="30">
        <v>1440.12</v>
      </c>
      <c r="H17" s="31">
        <f t="shared" si="0"/>
        <v>78.57146490723831</v>
      </c>
      <c r="I17" s="33">
        <f t="shared" si="1"/>
        <v>93.23880741963679</v>
      </c>
      <c r="J17" s="11"/>
    </row>
    <row r="18" spans="2:10" ht="18.75">
      <c r="B18" s="28">
        <v>10</v>
      </c>
      <c r="C18" s="34" t="s">
        <v>31</v>
      </c>
      <c r="D18" s="30">
        <f>'[1]D.S.C.E budget provision'!P18</f>
        <v>0</v>
      </c>
      <c r="E18" s="30">
        <f>'[1]D.S.C.E budget provision'!Q18</f>
        <v>6420.5</v>
      </c>
      <c r="F18" s="30">
        <v>3831.21</v>
      </c>
      <c r="G18" s="30">
        <v>2384.68</v>
      </c>
      <c r="H18" s="31">
        <f t="shared" si="0"/>
        <v>59.671520909586484</v>
      </c>
      <c r="I18" s="32">
        <f t="shared" si="1"/>
        <v>62.243520976401705</v>
      </c>
      <c r="J18" s="11"/>
    </row>
    <row r="19" spans="2:10" ht="18.75">
      <c r="B19" s="28">
        <v>11</v>
      </c>
      <c r="C19" s="37" t="s">
        <v>32</v>
      </c>
      <c r="D19" s="30">
        <f>'[1]D.S.C.E budget provision'!P19</f>
        <v>0</v>
      </c>
      <c r="E19" s="30">
        <f>'[1]D.S.C.E budget provision'!Q19</f>
        <v>3448.02</v>
      </c>
      <c r="F19" s="30">
        <v>3197.81</v>
      </c>
      <c r="G19" s="30">
        <v>3197.81</v>
      </c>
      <c r="H19" s="31">
        <f t="shared" si="0"/>
        <v>92.74337155816961</v>
      </c>
      <c r="I19" s="33">
        <f t="shared" si="1"/>
        <v>100</v>
      </c>
      <c r="J19" s="11"/>
    </row>
    <row r="20" spans="2:10" ht="18.75" customHeight="1">
      <c r="B20" s="28">
        <v>12</v>
      </c>
      <c r="C20" s="38" t="s">
        <v>33</v>
      </c>
      <c r="D20" s="30">
        <f>'[1]D.S.C.E budget provision'!P21</f>
        <v>30023.109999999997</v>
      </c>
      <c r="E20" s="30">
        <f>'[1]D.S.C.E budget provision'!Q21</f>
        <v>200457.68</v>
      </c>
      <c r="F20" s="30">
        <v>137145.88999999998</v>
      </c>
      <c r="G20" s="30">
        <v>118473.75</v>
      </c>
      <c r="H20" s="31">
        <f t="shared" si="0"/>
        <v>68.41638095382527</v>
      </c>
      <c r="I20" s="33">
        <f t="shared" si="1"/>
        <v>86.3851990023179</v>
      </c>
      <c r="J20" s="11"/>
    </row>
    <row r="21" spans="2:10" s="36" customFormat="1" ht="20.25" customHeight="1">
      <c r="B21" s="28">
        <v>13</v>
      </c>
      <c r="C21" s="37" t="s">
        <v>34</v>
      </c>
      <c r="D21" s="30">
        <f>'[1]D.S.C.E budget provision'!P22</f>
        <v>0</v>
      </c>
      <c r="E21" s="30">
        <f>'[1]D.S.C.E budget provision'!Q22</f>
        <v>825.02</v>
      </c>
      <c r="F21" s="30">
        <v>770</v>
      </c>
      <c r="G21" s="30">
        <v>745.76</v>
      </c>
      <c r="H21" s="31">
        <f t="shared" si="0"/>
        <v>93.33107076192093</v>
      </c>
      <c r="I21" s="33">
        <f t="shared" si="1"/>
        <v>96.85194805194806</v>
      </c>
      <c r="J21" s="35"/>
    </row>
    <row r="22" spans="2:10" ht="18.75">
      <c r="B22" s="28">
        <v>14</v>
      </c>
      <c r="C22" s="34" t="s">
        <v>35</v>
      </c>
      <c r="D22" s="30">
        <f>'[1]D.S.C.E budget provision'!P24</f>
        <v>0</v>
      </c>
      <c r="E22" s="30">
        <f>'[1]D.S.C.E budget provision'!Q24</f>
        <v>13820.01</v>
      </c>
      <c r="F22" s="30">
        <v>6468.91</v>
      </c>
      <c r="G22" s="30">
        <v>6450.51</v>
      </c>
      <c r="H22" s="31">
        <f t="shared" si="0"/>
        <v>46.8082874035547</v>
      </c>
      <c r="I22" s="33">
        <f t="shared" si="1"/>
        <v>99.71556259091562</v>
      </c>
      <c r="J22" s="11"/>
    </row>
    <row r="23" spans="2:10" ht="20.25" customHeight="1">
      <c r="B23" s="28">
        <v>15</v>
      </c>
      <c r="C23" s="39" t="s">
        <v>36</v>
      </c>
      <c r="D23" s="30">
        <f>'[1]D.S.C.E budget provision'!P25</f>
        <v>0</v>
      </c>
      <c r="E23" s="30">
        <f>'[1]D.S.C.E budget provision'!Q25</f>
        <v>105215.53</v>
      </c>
      <c r="F23" s="30">
        <v>50649.43</v>
      </c>
      <c r="G23" s="30">
        <v>45993.35</v>
      </c>
      <c r="H23" s="31">
        <f t="shared" si="0"/>
        <v>48.138739594810765</v>
      </c>
      <c r="I23" s="33">
        <f t="shared" si="1"/>
        <v>90.80724106865566</v>
      </c>
      <c r="J23" s="11"/>
    </row>
    <row r="24" spans="2:10" ht="18.75">
      <c r="B24" s="28">
        <v>16</v>
      </c>
      <c r="C24" s="34" t="s">
        <v>37</v>
      </c>
      <c r="D24" s="30">
        <f>'[1]D.S.C.E budget provision'!P28</f>
        <v>0</v>
      </c>
      <c r="E24" s="30">
        <f>'[1]D.S.C.E budget provision'!Q28</f>
        <v>25624.809999999998</v>
      </c>
      <c r="F24" s="30">
        <v>13554.490000000002</v>
      </c>
      <c r="G24" s="30">
        <v>12132.77</v>
      </c>
      <c r="H24" s="31">
        <f t="shared" si="0"/>
        <v>52.895962935920316</v>
      </c>
      <c r="I24" s="33">
        <f t="shared" si="1"/>
        <v>89.51107714122773</v>
      </c>
      <c r="J24" s="11"/>
    </row>
    <row r="25" spans="2:10" ht="18.75">
      <c r="B25" s="28">
        <v>17</v>
      </c>
      <c r="C25" s="34" t="s">
        <v>38</v>
      </c>
      <c r="D25" s="30">
        <f>'[1]D.S.C.E budget provision'!P29</f>
        <v>0</v>
      </c>
      <c r="E25" s="30">
        <f>'[1]D.S.C.E budget provision'!Q29</f>
        <v>2205.52</v>
      </c>
      <c r="F25" s="30">
        <v>1727.99</v>
      </c>
      <c r="G25" s="30">
        <v>1727.99</v>
      </c>
      <c r="H25" s="31">
        <f t="shared" si="0"/>
        <v>78.34841669991658</v>
      </c>
      <c r="I25" s="33">
        <f t="shared" si="1"/>
        <v>100</v>
      </c>
      <c r="J25" s="11"/>
    </row>
    <row r="26" spans="2:10" ht="18.75">
      <c r="B26" s="28">
        <v>18</v>
      </c>
      <c r="C26" s="34" t="s">
        <v>39</v>
      </c>
      <c r="D26" s="30">
        <f>'[1]D.S.C.E budget provision'!P32</f>
        <v>0</v>
      </c>
      <c r="E26" s="30">
        <f>'[1]D.S.C.E budget provision'!Q32</f>
        <v>6168.219999999999</v>
      </c>
      <c r="F26" s="30">
        <v>4122.73</v>
      </c>
      <c r="G26" s="30">
        <v>3510.72</v>
      </c>
      <c r="H26" s="31">
        <f t="shared" si="0"/>
        <v>66.83824506907989</v>
      </c>
      <c r="I26" s="33">
        <f t="shared" si="1"/>
        <v>85.15522481462527</v>
      </c>
      <c r="J26" s="11"/>
    </row>
    <row r="27" spans="2:9" ht="18.75">
      <c r="B27" s="28">
        <v>19</v>
      </c>
      <c r="C27" s="34" t="s">
        <v>40</v>
      </c>
      <c r="D27" s="30">
        <f>'[1]D.S.C.E budget provision'!P35</f>
        <v>0</v>
      </c>
      <c r="E27" s="30">
        <f>'[1]D.S.C.E budget provision'!Q35</f>
        <v>5384.62</v>
      </c>
      <c r="F27" s="30">
        <v>811.73</v>
      </c>
      <c r="G27" s="30">
        <v>811.73</v>
      </c>
      <c r="H27" s="31">
        <f t="shared" si="0"/>
        <v>15.074972792880464</v>
      </c>
      <c r="I27" s="33">
        <f t="shared" si="1"/>
        <v>100</v>
      </c>
    </row>
    <row r="28" spans="2:9" ht="18.75">
      <c r="B28" s="28">
        <v>20</v>
      </c>
      <c r="C28" s="34" t="s">
        <v>41</v>
      </c>
      <c r="D28" s="30">
        <f>'[1]D.S.C.E budget provision'!P36</f>
        <v>5026.03</v>
      </c>
      <c r="E28" s="30">
        <f>'[1]D.S.C.E budget provision'!Q36</f>
        <v>141406.02000000002</v>
      </c>
      <c r="F28" s="30">
        <v>151128.3</v>
      </c>
      <c r="G28" s="30">
        <v>150054.64</v>
      </c>
      <c r="H28" s="31">
        <f t="shared" si="0"/>
        <v>106.87543571341587</v>
      </c>
      <c r="I28" s="33">
        <f t="shared" si="1"/>
        <v>99.28957051723604</v>
      </c>
    </row>
    <row r="29" spans="2:9" ht="18.75">
      <c r="B29" s="28">
        <v>21</v>
      </c>
      <c r="C29" s="34" t="s">
        <v>42</v>
      </c>
      <c r="D29" s="30">
        <f>'[1]D.S.C.E budget provision'!P37</f>
        <v>0</v>
      </c>
      <c r="E29" s="30">
        <f>'[1]D.S.C.E budget provision'!Q37</f>
        <v>1760.39</v>
      </c>
      <c r="F29" s="30">
        <v>396</v>
      </c>
      <c r="G29" s="30">
        <v>372.1</v>
      </c>
      <c r="H29" s="31">
        <f t="shared" si="0"/>
        <v>22.49501530910764</v>
      </c>
      <c r="I29" s="32">
        <f t="shared" si="1"/>
        <v>93.96464646464646</v>
      </c>
    </row>
    <row r="30" spans="2:9" ht="18.75">
      <c r="B30" s="28">
        <v>22</v>
      </c>
      <c r="C30" s="34" t="s">
        <v>43</v>
      </c>
      <c r="D30" s="30">
        <f>'[1]D.S.C.E budget provision'!P40</f>
        <v>0</v>
      </c>
      <c r="E30" s="30">
        <f>'[1]D.S.C.E budget provision'!Q40</f>
        <v>1167.96</v>
      </c>
      <c r="F30" s="30">
        <v>907.96</v>
      </c>
      <c r="G30" s="30">
        <v>723.54</v>
      </c>
      <c r="H30" s="31">
        <f t="shared" si="0"/>
        <v>77.73896366313915</v>
      </c>
      <c r="I30" s="33">
        <f t="shared" si="1"/>
        <v>79.68853253447288</v>
      </c>
    </row>
    <row r="31" spans="2:9" ht="18.75">
      <c r="B31" s="28">
        <v>23</v>
      </c>
      <c r="C31" s="34" t="s">
        <v>44</v>
      </c>
      <c r="D31" s="30">
        <f>'[1]D.S.C.E budget provision'!P41</f>
        <v>0</v>
      </c>
      <c r="E31" s="30">
        <f>'[1]D.S.C.E budget provision'!Q41</f>
        <v>5409.11</v>
      </c>
      <c r="F31" s="30">
        <v>3846.95</v>
      </c>
      <c r="G31" s="30">
        <v>716.15</v>
      </c>
      <c r="H31" s="31">
        <f t="shared" si="0"/>
        <v>71.11983302243807</v>
      </c>
      <c r="I31" s="33">
        <f t="shared" si="1"/>
        <v>18.616046478378976</v>
      </c>
    </row>
    <row r="32" spans="2:9" ht="18.75">
      <c r="B32" s="28">
        <v>24</v>
      </c>
      <c r="C32" s="34" t="s">
        <v>45</v>
      </c>
      <c r="D32" s="30">
        <f>'[1]D.S.C.E budget provision'!P45</f>
        <v>0</v>
      </c>
      <c r="E32" s="30">
        <f>'[1]D.S.C.E budget provision'!Q45</f>
        <v>320.01</v>
      </c>
      <c r="F32" s="30">
        <v>200</v>
      </c>
      <c r="G32" s="30">
        <v>30.98</v>
      </c>
      <c r="H32" s="31">
        <f t="shared" si="0"/>
        <v>62.49804693603325</v>
      </c>
      <c r="I32" s="32">
        <f t="shared" si="1"/>
        <v>15.49</v>
      </c>
    </row>
    <row r="33" spans="2:9" ht="18.75">
      <c r="B33" s="28">
        <v>25</v>
      </c>
      <c r="C33" s="34" t="s">
        <v>46</v>
      </c>
      <c r="D33" s="30">
        <f>'[1]D.S.C.E budget provision'!P46</f>
        <v>0</v>
      </c>
      <c r="E33" s="30">
        <f>'[1]D.S.C.E budget provision'!Q46</f>
        <v>986.1999999999999</v>
      </c>
      <c r="F33" s="30">
        <v>410.35</v>
      </c>
      <c r="G33" s="30">
        <v>130.24</v>
      </c>
      <c r="H33" s="31">
        <f t="shared" si="0"/>
        <v>41.60920705739202</v>
      </c>
      <c r="I33" s="32">
        <f t="shared" si="1"/>
        <v>31.738759595467283</v>
      </c>
    </row>
    <row r="34" spans="2:9" ht="18.75">
      <c r="B34" s="28">
        <v>26</v>
      </c>
      <c r="C34" s="34" t="s">
        <v>47</v>
      </c>
      <c r="D34" s="30">
        <f>'[1]D.S.C.E budget provision'!P47</f>
        <v>0</v>
      </c>
      <c r="E34" s="30">
        <f>'[1]D.S.C.E budget provision'!Q47</f>
        <v>100</v>
      </c>
      <c r="F34" s="30">
        <v>25</v>
      </c>
      <c r="G34" s="30">
        <v>25</v>
      </c>
      <c r="H34" s="31">
        <f t="shared" si="0"/>
        <v>25</v>
      </c>
      <c r="I34" s="32">
        <f t="shared" si="1"/>
        <v>100</v>
      </c>
    </row>
    <row r="35" spans="2:9" ht="18.75">
      <c r="B35" s="28">
        <v>27</v>
      </c>
      <c r="C35" s="34" t="s">
        <v>48</v>
      </c>
      <c r="D35" s="30">
        <f>'[1]D.S.C.E budget provision'!P48</f>
        <v>0</v>
      </c>
      <c r="E35" s="30">
        <f>'[1]D.S.C.E budget provision'!Q48</f>
        <v>386.44</v>
      </c>
      <c r="F35" s="30">
        <v>386.44</v>
      </c>
      <c r="G35" s="30">
        <v>386.44</v>
      </c>
      <c r="H35" s="31">
        <f t="shared" si="0"/>
        <v>100</v>
      </c>
      <c r="I35" s="32">
        <f t="shared" si="1"/>
        <v>100</v>
      </c>
    </row>
    <row r="36" spans="2:9" ht="18.75">
      <c r="B36" s="28">
        <v>28</v>
      </c>
      <c r="C36" s="34" t="s">
        <v>49</v>
      </c>
      <c r="D36" s="30">
        <f>'[1]D.S.C.E budget provision'!P51</f>
        <v>0</v>
      </c>
      <c r="E36" s="30">
        <f>'[1]D.S.C.E budget provision'!Q51</f>
        <v>19723.03</v>
      </c>
      <c r="F36" s="30">
        <v>13325.93</v>
      </c>
      <c r="G36" s="30">
        <v>13287.05</v>
      </c>
      <c r="H36" s="31">
        <f t="shared" si="0"/>
        <v>67.56532845105443</v>
      </c>
      <c r="I36" s="33">
        <f t="shared" si="1"/>
        <v>99.70823799914902</v>
      </c>
    </row>
    <row r="37" spans="2:9" ht="18.75">
      <c r="B37" s="28">
        <v>29</v>
      </c>
      <c r="C37" s="34" t="s">
        <v>50</v>
      </c>
      <c r="D37" s="30">
        <f>'[1]D.S.C.E budget provision'!P56</f>
        <v>8500.45</v>
      </c>
      <c r="E37" s="30">
        <f>'[1]D.S.C.E budget provision'!Q56</f>
        <v>84881.44</v>
      </c>
      <c r="F37" s="30">
        <v>51727.06</v>
      </c>
      <c r="G37" s="30">
        <v>51633.45</v>
      </c>
      <c r="H37" s="31">
        <f t="shared" si="0"/>
        <v>60.940365761938054</v>
      </c>
      <c r="I37" s="33">
        <f t="shared" si="1"/>
        <v>99.81903089021492</v>
      </c>
    </row>
    <row r="38" spans="2:9" ht="18.75">
      <c r="B38" s="28">
        <v>30</v>
      </c>
      <c r="C38" s="34" t="s">
        <v>51</v>
      </c>
      <c r="D38" s="30">
        <f>'[1]D.S.C.E budget provision'!P57</f>
        <v>7940.46</v>
      </c>
      <c r="E38" s="30">
        <f>'[1]D.S.C.E budget provision'!Q57</f>
        <v>58248.56</v>
      </c>
      <c r="F38" s="30">
        <v>36760.369999999995</v>
      </c>
      <c r="G38" s="30">
        <v>30006.449999999997</v>
      </c>
      <c r="H38" s="31">
        <f t="shared" si="0"/>
        <v>63.109491462106526</v>
      </c>
      <c r="I38" s="33">
        <f t="shared" si="1"/>
        <v>81.62717078201335</v>
      </c>
    </row>
    <row r="39" spans="2:9" ht="18.75">
      <c r="B39" s="28">
        <v>31</v>
      </c>
      <c r="C39" s="34" t="s">
        <v>52</v>
      </c>
      <c r="D39" s="30">
        <f>'[1]D.S.C.E budget provision'!P58</f>
        <v>0</v>
      </c>
      <c r="E39" s="30">
        <f>'[1]D.S.C.E budget provision'!Q58</f>
        <v>21420.97</v>
      </c>
      <c r="F39" s="30">
        <v>15179.76</v>
      </c>
      <c r="G39" s="30">
        <v>14411.53</v>
      </c>
      <c r="H39" s="31">
        <f t="shared" si="0"/>
        <v>70.86401782925796</v>
      </c>
      <c r="I39" s="32">
        <f t="shared" si="1"/>
        <v>94.93911629696385</v>
      </c>
    </row>
    <row r="40" spans="2:9" ht="18.75">
      <c r="B40" s="28">
        <v>32</v>
      </c>
      <c r="C40" s="34" t="s">
        <v>53</v>
      </c>
      <c r="D40" s="30">
        <f>'[1]D.S.C.E budget provision'!P59</f>
        <v>0</v>
      </c>
      <c r="E40" s="30">
        <f>'[1]D.S.C.E budget provision'!Q59</f>
        <v>220</v>
      </c>
      <c r="F40" s="30">
        <v>80</v>
      </c>
      <c r="G40" s="30">
        <v>36.03</v>
      </c>
      <c r="H40" s="31">
        <f t="shared" si="0"/>
        <v>36.36363636363637</v>
      </c>
      <c r="I40" s="33">
        <f t="shared" si="1"/>
        <v>45.0375</v>
      </c>
    </row>
    <row r="41" spans="2:9" ht="18.75">
      <c r="B41" s="28">
        <v>33</v>
      </c>
      <c r="C41" s="40" t="s">
        <v>54</v>
      </c>
      <c r="D41" s="30">
        <f>'[1]D.S.C.E budget provision'!P60</f>
        <v>0</v>
      </c>
      <c r="E41" s="30">
        <f>'[1]D.S.C.E budget provision'!Q60</f>
        <v>924.6800000000001</v>
      </c>
      <c r="F41" s="30">
        <v>682.1</v>
      </c>
      <c r="G41" s="30">
        <v>603.82</v>
      </c>
      <c r="H41" s="31">
        <f t="shared" si="0"/>
        <v>73.76605960981097</v>
      </c>
      <c r="I41" s="33">
        <f t="shared" si="1"/>
        <v>88.52367688022285</v>
      </c>
    </row>
    <row r="42" spans="2:9" ht="18.75">
      <c r="B42" s="28">
        <v>34</v>
      </c>
      <c r="C42" s="34" t="s">
        <v>55</v>
      </c>
      <c r="D42" s="30">
        <f>'[1]D.S.C.E budget provision'!P61</f>
        <v>0</v>
      </c>
      <c r="E42" s="30">
        <f>'[1]D.S.C.E budget provision'!Q61</f>
        <v>14153.8</v>
      </c>
      <c r="F42" s="30">
        <v>5451.5599999999995</v>
      </c>
      <c r="G42" s="30">
        <v>5328.849999999999</v>
      </c>
      <c r="H42" s="31">
        <f t="shared" si="0"/>
        <v>38.51658211928952</v>
      </c>
      <c r="I42" s="33">
        <f t="shared" si="1"/>
        <v>97.74908466567369</v>
      </c>
    </row>
    <row r="43" spans="2:9" ht="18.75">
      <c r="B43" s="28">
        <v>35</v>
      </c>
      <c r="C43" s="34" t="s">
        <v>56</v>
      </c>
      <c r="D43" s="30">
        <f>'[1]D.S.C.E budget provision'!P64</f>
        <v>0</v>
      </c>
      <c r="E43" s="30">
        <f>'[1]D.S.C.E budget provision'!Q64</f>
        <v>18517.66</v>
      </c>
      <c r="F43" s="30">
        <v>7207.34</v>
      </c>
      <c r="G43" s="30">
        <v>7122.22</v>
      </c>
      <c r="H43" s="31">
        <f t="shared" si="0"/>
        <v>38.92144039797685</v>
      </c>
      <c r="I43" s="33">
        <f t="shared" si="1"/>
        <v>98.81898176026107</v>
      </c>
    </row>
    <row r="44" spans="2:9" ht="18.75">
      <c r="B44" s="28">
        <v>36</v>
      </c>
      <c r="C44" s="34" t="s">
        <v>57</v>
      </c>
      <c r="D44" s="30">
        <f>'[1]D.S.C.E budget provision'!P65</f>
        <v>55.15</v>
      </c>
      <c r="E44" s="30">
        <f>'[1]D.S.C.E budget provision'!Q65</f>
        <v>2153.87</v>
      </c>
      <c r="F44" s="30">
        <v>1574.15</v>
      </c>
      <c r="G44" s="30">
        <v>1347.1200000000001</v>
      </c>
      <c r="H44" s="31">
        <f t="shared" si="0"/>
        <v>73.08472656195593</v>
      </c>
      <c r="I44" s="33">
        <f t="shared" si="1"/>
        <v>85.57761331512245</v>
      </c>
    </row>
    <row r="45" spans="2:9" s="36" customFormat="1" ht="18.75">
      <c r="B45" s="28">
        <v>37</v>
      </c>
      <c r="C45" s="34" t="s">
        <v>58</v>
      </c>
      <c r="D45" s="30">
        <f>'[1]D.S.C.E budget provision'!P66</f>
        <v>0.12</v>
      </c>
      <c r="E45" s="30">
        <f>'[1]D.S.C.E budget provision'!Q66</f>
        <v>4573.349999999999</v>
      </c>
      <c r="F45" s="30">
        <v>2263.6</v>
      </c>
      <c r="G45" s="30">
        <v>1402.1299999999999</v>
      </c>
      <c r="H45" s="31">
        <f t="shared" si="0"/>
        <v>49.49544644516602</v>
      </c>
      <c r="I45" s="33">
        <f t="shared" si="1"/>
        <v>61.9424810037109</v>
      </c>
    </row>
    <row r="46" spans="2:9" s="36" customFormat="1" ht="18.75">
      <c r="B46" s="28">
        <v>38</v>
      </c>
      <c r="C46" s="34" t="s">
        <v>59</v>
      </c>
      <c r="D46" s="30">
        <f>'[1]D.S.C.E budget provision'!P69</f>
        <v>15287.22</v>
      </c>
      <c r="E46" s="30">
        <f>'[1]D.S.C.E budget provision'!Q69</f>
        <v>69176.57</v>
      </c>
      <c r="F46" s="30">
        <v>57010.83</v>
      </c>
      <c r="G46" s="30">
        <v>48817.21</v>
      </c>
      <c r="H46" s="31">
        <f t="shared" si="0"/>
        <v>82.4134963615571</v>
      </c>
      <c r="I46" s="33">
        <f t="shared" si="1"/>
        <v>85.62795875801142</v>
      </c>
    </row>
    <row r="47" spans="2:9" ht="18.75">
      <c r="B47" s="28">
        <v>39</v>
      </c>
      <c r="C47" s="34" t="s">
        <v>60</v>
      </c>
      <c r="D47" s="30">
        <f>'[1]D.S.C.E budget provision'!P70</f>
        <v>0</v>
      </c>
      <c r="E47" s="30">
        <f>'[1]D.S.C.E budget provision'!Q70</f>
        <v>34616.75</v>
      </c>
      <c r="F47" s="30">
        <v>24407.99</v>
      </c>
      <c r="G47" s="30">
        <v>21045.75</v>
      </c>
      <c r="H47" s="31">
        <f t="shared" si="0"/>
        <v>70.50918991528667</v>
      </c>
      <c r="I47" s="33">
        <f t="shared" si="1"/>
        <v>86.22483866963236</v>
      </c>
    </row>
    <row r="48" spans="2:9" ht="18.75">
      <c r="B48" s="28">
        <v>40</v>
      </c>
      <c r="C48" s="34" t="s">
        <v>61</v>
      </c>
      <c r="D48" s="30">
        <f>'[1]D.S.C.E budget provision'!P71</f>
        <v>0</v>
      </c>
      <c r="E48" s="30">
        <f>'[1]D.S.C.E budget provision'!Q71</f>
        <v>70.11</v>
      </c>
      <c r="F48" s="30">
        <v>69.9</v>
      </c>
      <c r="G48" s="30">
        <v>58.66</v>
      </c>
      <c r="H48" s="31">
        <f t="shared" si="0"/>
        <v>99.70047068891742</v>
      </c>
      <c r="I48" s="33">
        <f t="shared" si="1"/>
        <v>83.91988555078683</v>
      </c>
    </row>
    <row r="49" spans="2:9" ht="18.75">
      <c r="B49" s="28">
        <v>41</v>
      </c>
      <c r="C49" s="34" t="s">
        <v>62</v>
      </c>
      <c r="D49" s="30">
        <f>'[1]D.S.C.E budget provision'!P72</f>
        <v>0</v>
      </c>
      <c r="E49" s="30">
        <f>'[1]D.S.C.E budget provision'!Q72</f>
        <v>9542.28</v>
      </c>
      <c r="F49" s="30">
        <v>5126.450000000001</v>
      </c>
      <c r="G49" s="30">
        <v>5032.459999999999</v>
      </c>
      <c r="H49" s="31">
        <f t="shared" si="0"/>
        <v>53.723533578976934</v>
      </c>
      <c r="I49" s="33">
        <f t="shared" si="1"/>
        <v>98.16656750772948</v>
      </c>
    </row>
    <row r="50" spans="2:9" ht="18.75">
      <c r="B50" s="28">
        <v>42</v>
      </c>
      <c r="C50" s="34" t="s">
        <v>63</v>
      </c>
      <c r="D50" s="30">
        <f>'[1]D.S.C.E budget provision'!P74</f>
        <v>10892.900000000001</v>
      </c>
      <c r="E50" s="30">
        <f>'[1]D.S.C.E budget provision'!Q74</f>
        <v>61638.5</v>
      </c>
      <c r="F50" s="30">
        <v>31881.18</v>
      </c>
      <c r="G50" s="30">
        <v>25248.510000000002</v>
      </c>
      <c r="H50" s="31">
        <f t="shared" si="0"/>
        <v>51.72283556543395</v>
      </c>
      <c r="I50" s="33">
        <f t="shared" si="1"/>
        <v>79.19565712435988</v>
      </c>
    </row>
    <row r="51" spans="2:9" ht="18.75">
      <c r="B51" s="28">
        <v>43</v>
      </c>
      <c r="C51" s="34" t="s">
        <v>64</v>
      </c>
      <c r="D51" s="30">
        <f>'[1]D.S.C.E budget provision'!P75</f>
        <v>6407</v>
      </c>
      <c r="E51" s="30">
        <f>'[1]D.S.C.E budget provision'!Q75</f>
        <v>78336.66</v>
      </c>
      <c r="F51" s="30">
        <v>57138.600000000006</v>
      </c>
      <c r="G51" s="30">
        <v>43702.96000000001</v>
      </c>
      <c r="H51" s="31">
        <f t="shared" si="0"/>
        <v>72.93979600355695</v>
      </c>
      <c r="I51" s="33">
        <f t="shared" si="1"/>
        <v>76.48587819792576</v>
      </c>
    </row>
    <row r="52" spans="2:9" ht="18.75">
      <c r="B52" s="28">
        <v>44</v>
      </c>
      <c r="C52" s="34" t="s">
        <v>65</v>
      </c>
      <c r="D52" s="30">
        <f>'[1]D.S.C.E budget provision'!P76</f>
        <v>0</v>
      </c>
      <c r="E52" s="30">
        <f>'[1]D.S.C.E budget provision'!Q76</f>
        <v>11018</v>
      </c>
      <c r="F52" s="30">
        <v>7200</v>
      </c>
      <c r="G52" s="30">
        <v>7200</v>
      </c>
      <c r="H52" s="31">
        <f t="shared" si="0"/>
        <v>65.34761299691414</v>
      </c>
      <c r="I52" s="33">
        <f t="shared" si="1"/>
        <v>100</v>
      </c>
    </row>
    <row r="53" spans="2:9" ht="18.75">
      <c r="B53" s="28">
        <v>45</v>
      </c>
      <c r="C53" s="34" t="s">
        <v>66</v>
      </c>
      <c r="D53" s="30">
        <f>'[1]D.S.C.E budget provision'!P77</f>
        <v>0</v>
      </c>
      <c r="E53" s="30">
        <f>'[1]D.S.C.E budget provision'!Q77</f>
        <v>188.07</v>
      </c>
      <c r="F53" s="30">
        <v>128.67</v>
      </c>
      <c r="G53" s="30">
        <v>126.69</v>
      </c>
      <c r="H53" s="31">
        <f t="shared" si="0"/>
        <v>68.41601531344712</v>
      </c>
      <c r="I53" s="33">
        <f t="shared" si="1"/>
        <v>98.46117976218234</v>
      </c>
    </row>
    <row r="54" spans="2:9" s="36" customFormat="1" ht="18.75">
      <c r="B54" s="28">
        <v>46</v>
      </c>
      <c r="C54" s="34" t="s">
        <v>67</v>
      </c>
      <c r="D54" s="30">
        <f>'[1]D.S.C.E budget provision'!P88</f>
        <v>7710.26</v>
      </c>
      <c r="E54" s="30">
        <f>'[1]D.S.C.E budget provision'!Q88</f>
        <v>110194.65</v>
      </c>
      <c r="F54" s="30">
        <v>78745.16</v>
      </c>
      <c r="G54" s="30">
        <v>73055.66</v>
      </c>
      <c r="H54" s="31">
        <f t="shared" si="0"/>
        <v>71.46005727138296</v>
      </c>
      <c r="I54" s="33">
        <f t="shared" si="1"/>
        <v>92.77479403178558</v>
      </c>
    </row>
    <row r="55" spans="2:9" s="36" customFormat="1" ht="18.75">
      <c r="B55" s="28">
        <v>47</v>
      </c>
      <c r="C55" s="34" t="s">
        <v>68</v>
      </c>
      <c r="D55" s="30">
        <f>'[1]D.S.C.E budget provision'!P89</f>
        <v>821.35</v>
      </c>
      <c r="E55" s="30">
        <f>'[1]D.S.C.E budget provision'!Q89</f>
        <v>11403.07</v>
      </c>
      <c r="F55" s="30">
        <v>4472.7</v>
      </c>
      <c r="G55" s="30">
        <v>4408.9400000000005</v>
      </c>
      <c r="H55" s="31">
        <f t="shared" si="0"/>
        <v>39.22364766681253</v>
      </c>
      <c r="I55" s="33">
        <f t="shared" si="1"/>
        <v>98.57446285241578</v>
      </c>
    </row>
    <row r="56" spans="2:9" ht="18.75">
      <c r="B56" s="28">
        <v>48</v>
      </c>
      <c r="C56" s="34" t="s">
        <v>69</v>
      </c>
      <c r="D56" s="30">
        <f>'[1]D.S.C.E budget provision'!P90</f>
        <v>0</v>
      </c>
      <c r="E56" s="30">
        <f>'[1]D.S.C.E budget provision'!Q90</f>
        <v>903.21</v>
      </c>
      <c r="F56" s="30">
        <v>717.27</v>
      </c>
      <c r="G56" s="30">
        <v>678.15</v>
      </c>
      <c r="H56" s="31">
        <f t="shared" si="0"/>
        <v>79.41342544923107</v>
      </c>
      <c r="I56" s="33">
        <f t="shared" si="1"/>
        <v>94.54598686687022</v>
      </c>
    </row>
    <row r="57" spans="2:9" ht="18.75">
      <c r="B57" s="28">
        <v>49</v>
      </c>
      <c r="C57" s="34" t="s">
        <v>70</v>
      </c>
      <c r="D57" s="30">
        <f>'[1]D.S.C.E budget provision'!P92</f>
        <v>54635.78</v>
      </c>
      <c r="E57" s="30">
        <f>'[1]D.S.C.E budget provision'!Q92</f>
        <v>80239.83</v>
      </c>
      <c r="F57" s="30">
        <v>68274.06</v>
      </c>
      <c r="G57" s="30">
        <v>43029.36</v>
      </c>
      <c r="H57" s="31">
        <f t="shared" si="0"/>
        <v>85.08749333093053</v>
      </c>
      <c r="I57" s="33">
        <f t="shared" si="1"/>
        <v>63.024463463869004</v>
      </c>
    </row>
    <row r="58" spans="2:9" ht="18.75">
      <c r="B58" s="28">
        <v>50</v>
      </c>
      <c r="C58" s="34" t="s">
        <v>71</v>
      </c>
      <c r="D58" s="30">
        <f>'[1]D.S.C.E budget provision'!P95</f>
        <v>0</v>
      </c>
      <c r="E58" s="30">
        <f>'[1]D.S.C.E budget provision'!Q95</f>
        <v>111.52</v>
      </c>
      <c r="F58" s="30">
        <v>83.02</v>
      </c>
      <c r="G58" s="30">
        <v>77.69</v>
      </c>
      <c r="H58" s="31">
        <f t="shared" si="0"/>
        <v>74.44404591104734</v>
      </c>
      <c r="I58" s="33">
        <f t="shared" si="1"/>
        <v>93.57986027463262</v>
      </c>
    </row>
    <row r="59" spans="2:9" ht="18.75">
      <c r="B59" s="28">
        <v>51</v>
      </c>
      <c r="C59" s="34" t="s">
        <v>72</v>
      </c>
      <c r="D59" s="30">
        <f>'[1]D.S.C.E budget provision'!P96</f>
        <v>0</v>
      </c>
      <c r="E59" s="30">
        <f>'[1]D.S.C.E budget provision'!Q96</f>
        <v>427.36</v>
      </c>
      <c r="F59" s="30">
        <v>428.57</v>
      </c>
      <c r="G59" s="30">
        <v>228.29</v>
      </c>
      <c r="H59" s="31">
        <f t="shared" si="0"/>
        <v>100.28313365780606</v>
      </c>
      <c r="I59" s="33">
        <f t="shared" si="1"/>
        <v>53.267844226147425</v>
      </c>
    </row>
    <row r="60" spans="2:9" ht="18.75">
      <c r="B60" s="28">
        <v>52</v>
      </c>
      <c r="C60" s="34" t="s">
        <v>73</v>
      </c>
      <c r="D60" s="30">
        <f>'[1]D.S.C.E budget provision'!P97</f>
        <v>9.05</v>
      </c>
      <c r="E60" s="30">
        <f>'[1]D.S.C.E budget provision'!Q97</f>
        <v>7167.61</v>
      </c>
      <c r="F60" s="30">
        <v>4640.81</v>
      </c>
      <c r="G60" s="30">
        <v>3364.21</v>
      </c>
      <c r="H60" s="31">
        <f t="shared" si="0"/>
        <v>64.74696586449319</v>
      </c>
      <c r="I60" s="33">
        <f t="shared" si="1"/>
        <v>72.49187103113465</v>
      </c>
    </row>
    <row r="61" spans="2:9" ht="18.75">
      <c r="B61" s="28">
        <v>53</v>
      </c>
      <c r="C61" s="34" t="s">
        <v>74</v>
      </c>
      <c r="D61" s="30">
        <f>'[1]D.S.C.E budget provision'!P101</f>
        <v>53.22</v>
      </c>
      <c r="E61" s="30">
        <f>'[1]D.S.C.E budget provision'!Q101</f>
        <v>4633.96</v>
      </c>
      <c r="F61" s="30">
        <v>1113.47</v>
      </c>
      <c r="G61" s="30">
        <v>927.4699999999999</v>
      </c>
      <c r="H61" s="31">
        <f t="shared" si="0"/>
        <v>24.02847672401143</v>
      </c>
      <c r="I61" s="33">
        <f t="shared" si="1"/>
        <v>83.29546373050013</v>
      </c>
    </row>
    <row r="62" spans="2:9" ht="18.75">
      <c r="B62" s="28">
        <v>54</v>
      </c>
      <c r="C62" s="34" t="s">
        <v>75</v>
      </c>
      <c r="D62" s="30">
        <f>'[1]D.S.C.E budget provision'!P102</f>
        <v>160</v>
      </c>
      <c r="E62" s="30">
        <f>'[1]D.S.C.E budget provision'!Q102</f>
        <v>7200</v>
      </c>
      <c r="F62" s="30">
        <v>4294.21</v>
      </c>
      <c r="G62" s="30">
        <v>4294.21</v>
      </c>
      <c r="H62" s="31">
        <f t="shared" si="0"/>
        <v>59.641805555555564</v>
      </c>
      <c r="I62" s="33">
        <f t="shared" si="1"/>
        <v>100</v>
      </c>
    </row>
    <row r="63" spans="2:9" ht="18.75">
      <c r="B63" s="28">
        <v>55</v>
      </c>
      <c r="C63" s="34" t="s">
        <v>76</v>
      </c>
      <c r="D63" s="30">
        <f>'[1]D.S.C.E budget provision'!P103</f>
        <v>2739.05</v>
      </c>
      <c r="E63" s="30">
        <f>'[1]D.S.C.E budget provision'!Q103</f>
        <v>163240.04</v>
      </c>
      <c r="F63" s="30">
        <v>115980.26999999999</v>
      </c>
      <c r="G63" s="30">
        <v>106193.91</v>
      </c>
      <c r="H63" s="31">
        <f t="shared" si="0"/>
        <v>71.04891054915203</v>
      </c>
      <c r="I63" s="33">
        <f t="shared" si="1"/>
        <v>91.56204757929949</v>
      </c>
    </row>
    <row r="64" spans="2:9" ht="18.75">
      <c r="B64" s="28">
        <v>56</v>
      </c>
      <c r="C64" s="40" t="s">
        <v>77</v>
      </c>
      <c r="D64" s="30">
        <f>'[1]D.S.C.E budget provision'!P104</f>
        <v>0</v>
      </c>
      <c r="E64" s="30">
        <f>'[1]D.S.C.E budget provision'!Q104</f>
        <v>300</v>
      </c>
      <c r="F64" s="30">
        <v>0</v>
      </c>
      <c r="G64" s="30">
        <v>0</v>
      </c>
      <c r="H64" s="31">
        <f t="shared" si="0"/>
        <v>0</v>
      </c>
      <c r="I64" s="33"/>
    </row>
    <row r="65" spans="2:9" ht="18.75">
      <c r="B65" s="28">
        <v>57</v>
      </c>
      <c r="C65" s="34" t="s">
        <v>78</v>
      </c>
      <c r="D65" s="30">
        <f>'[1]D.S.C.E budget provision'!P105</f>
        <v>0</v>
      </c>
      <c r="E65" s="30">
        <f>'[1]D.S.C.E budget provision'!Q105</f>
        <v>1100.05</v>
      </c>
      <c r="F65" s="30">
        <v>725.08</v>
      </c>
      <c r="G65" s="30">
        <v>613.32</v>
      </c>
      <c r="H65" s="31">
        <f t="shared" si="0"/>
        <v>65.91336757420117</v>
      </c>
      <c r="I65" s="33">
        <f t="shared" si="1"/>
        <v>84.58652838307498</v>
      </c>
    </row>
    <row r="66" spans="2:9" ht="18.75">
      <c r="B66" s="28">
        <v>58</v>
      </c>
      <c r="C66" s="34" t="s">
        <v>79</v>
      </c>
      <c r="D66" s="30">
        <f>'[1]D.S.C.E budget provision'!P106</f>
        <v>0</v>
      </c>
      <c r="E66" s="30">
        <f>'[1]D.S.C.E budget provision'!Q106</f>
        <v>1030</v>
      </c>
      <c r="F66" s="30">
        <v>767.1</v>
      </c>
      <c r="G66" s="30">
        <v>738.82</v>
      </c>
      <c r="H66" s="31">
        <f t="shared" si="0"/>
        <v>74.47572815533981</v>
      </c>
      <c r="I66" s="33">
        <f t="shared" si="1"/>
        <v>96.31338808499544</v>
      </c>
    </row>
    <row r="67" spans="2:9" ht="18.75">
      <c r="B67" s="28">
        <v>59</v>
      </c>
      <c r="C67" s="34" t="s">
        <v>80</v>
      </c>
      <c r="D67" s="30">
        <f>'[1]D.S.C.E budget provision'!P107</f>
        <v>0</v>
      </c>
      <c r="E67" s="30">
        <f>'[1]D.S.C.E budget provision'!Q107</f>
        <v>250</v>
      </c>
      <c r="F67" s="30">
        <v>240.45</v>
      </c>
      <c r="G67" s="30">
        <v>240.45</v>
      </c>
      <c r="H67" s="31">
        <f t="shared" si="0"/>
        <v>96.17999999999999</v>
      </c>
      <c r="I67" s="33">
        <f t="shared" si="1"/>
        <v>100</v>
      </c>
    </row>
    <row r="68" spans="2:9" ht="18.75">
      <c r="B68" s="28">
        <v>60</v>
      </c>
      <c r="C68" s="41" t="s">
        <v>81</v>
      </c>
      <c r="D68" s="30">
        <f>'[1]D.S.C.E budget provision'!P108</f>
        <v>0</v>
      </c>
      <c r="E68" s="30">
        <f>'[1]D.S.C.E budget provision'!Q108</f>
        <v>250</v>
      </c>
      <c r="F68" s="30">
        <v>250</v>
      </c>
      <c r="G68" s="30">
        <v>250</v>
      </c>
      <c r="H68" s="31">
        <f t="shared" si="0"/>
        <v>100</v>
      </c>
      <c r="I68" s="33"/>
    </row>
    <row r="69" spans="2:9" ht="18.75">
      <c r="B69" s="28">
        <v>61</v>
      </c>
      <c r="C69" s="34" t="s">
        <v>82</v>
      </c>
      <c r="D69" s="30">
        <f>'[1]D.S.C.E budget provision'!P109</f>
        <v>0</v>
      </c>
      <c r="E69" s="30">
        <f>'[1]D.S.C.E budget provision'!Q109</f>
        <v>2550</v>
      </c>
      <c r="F69" s="30">
        <v>0</v>
      </c>
      <c r="G69" s="30">
        <v>0</v>
      </c>
      <c r="H69" s="31">
        <f t="shared" si="0"/>
        <v>0</v>
      </c>
      <c r="I69" s="33"/>
    </row>
    <row r="70" spans="2:9" ht="18.75">
      <c r="B70" s="28">
        <v>62</v>
      </c>
      <c r="C70" s="29" t="s">
        <v>83</v>
      </c>
      <c r="D70" s="30">
        <f>'[1]D.S.C.E budget provision'!P110</f>
        <v>0</v>
      </c>
      <c r="E70" s="30">
        <f>'[1]D.S.C.E budget provision'!Q110</f>
        <v>8.18</v>
      </c>
      <c r="F70" s="30">
        <v>0</v>
      </c>
      <c r="G70" s="30">
        <v>0</v>
      </c>
      <c r="H70" s="31">
        <f t="shared" si="0"/>
        <v>0</v>
      </c>
      <c r="I70" s="33"/>
    </row>
    <row r="71" spans="2:9" ht="18.75">
      <c r="B71" s="28">
        <v>63</v>
      </c>
      <c r="C71" s="29" t="s">
        <v>84</v>
      </c>
      <c r="D71" s="30">
        <f>'[1]D.S.C.E budget provision'!P111</f>
        <v>0</v>
      </c>
      <c r="E71" s="30">
        <f>'[1]D.S.C.E budget provision'!Q111</f>
        <v>10</v>
      </c>
      <c r="F71" s="30">
        <v>0</v>
      </c>
      <c r="G71" s="30">
        <v>0</v>
      </c>
      <c r="H71" s="31">
        <f t="shared" si="0"/>
        <v>0</v>
      </c>
      <c r="I71" s="33"/>
    </row>
    <row r="72" spans="2:9" ht="18.75">
      <c r="B72" s="28">
        <v>64</v>
      </c>
      <c r="C72" s="42" t="s">
        <v>85</v>
      </c>
      <c r="D72" s="30">
        <f>'[1]D.S.C.E budget provision'!P112</f>
        <v>0</v>
      </c>
      <c r="E72" s="30">
        <f>'[1]D.S.C.E budget provision'!Q112</f>
        <v>1</v>
      </c>
      <c r="F72" s="30">
        <v>0</v>
      </c>
      <c r="G72" s="30">
        <v>0</v>
      </c>
      <c r="H72" s="31">
        <f t="shared" si="0"/>
        <v>0</v>
      </c>
      <c r="I72" s="33"/>
    </row>
    <row r="73" spans="2:9" ht="18.75">
      <c r="B73" s="28">
        <v>65</v>
      </c>
      <c r="C73" s="41" t="s">
        <v>86</v>
      </c>
      <c r="D73" s="30">
        <f>'[1]D.S.C.E budget provision'!P113</f>
        <v>0</v>
      </c>
      <c r="E73" s="30">
        <f>'[1]D.S.C.E budget provision'!Q113</f>
        <v>1100</v>
      </c>
      <c r="F73" s="30">
        <v>0</v>
      </c>
      <c r="G73" s="30">
        <v>0</v>
      </c>
      <c r="H73" s="31">
        <f t="shared" si="0"/>
        <v>0</v>
      </c>
      <c r="I73" s="33"/>
    </row>
    <row r="74" spans="2:9" ht="18.75">
      <c r="B74" s="28">
        <v>66</v>
      </c>
      <c r="C74" s="29" t="s">
        <v>87</v>
      </c>
      <c r="D74" s="30">
        <f>'[1]D.S.C.E budget provision'!P114</f>
        <v>0</v>
      </c>
      <c r="E74" s="30">
        <f>'[1]D.S.C.E budget provision'!Q114</f>
        <v>260</v>
      </c>
      <c r="F74" s="30">
        <v>0</v>
      </c>
      <c r="G74" s="30">
        <v>0</v>
      </c>
      <c r="H74" s="31">
        <f>SUM(F74/E74)*100</f>
        <v>0</v>
      </c>
      <c r="I74" s="33"/>
    </row>
    <row r="75" spans="2:9" ht="37.5">
      <c r="B75" s="43">
        <v>67</v>
      </c>
      <c r="C75" s="44" t="s">
        <v>88</v>
      </c>
      <c r="D75" s="30">
        <f>'[1]D.S.C.E budget provision'!P115</f>
        <v>0</v>
      </c>
      <c r="E75" s="45">
        <f>'[1]D.S.C.E budget provision'!Q115</f>
        <v>9000.01</v>
      </c>
      <c r="F75" s="45">
        <v>1551.98</v>
      </c>
      <c r="G75" s="45">
        <v>1487.65</v>
      </c>
      <c r="H75" s="46">
        <f>SUM(F75/E75)*100</f>
        <v>17.244203061996597</v>
      </c>
      <c r="I75" s="47">
        <f t="shared" si="1"/>
        <v>95.85497235789121</v>
      </c>
    </row>
    <row r="76" spans="2:9" ht="18.75">
      <c r="B76" s="28">
        <v>68</v>
      </c>
      <c r="C76" s="29" t="s">
        <v>89</v>
      </c>
      <c r="D76" s="30">
        <f>'[1]D.S.C.E budget provision'!P116</f>
        <v>0</v>
      </c>
      <c r="E76" s="30">
        <f>'[1]D.S.C.E budget provision'!Q116</f>
        <v>150</v>
      </c>
      <c r="F76" s="30">
        <v>0</v>
      </c>
      <c r="G76" s="30">
        <v>0</v>
      </c>
      <c r="H76" s="31">
        <f>SUM(F76/E76)*100</f>
        <v>0</v>
      </c>
      <c r="I76" s="33"/>
    </row>
    <row r="77" spans="2:9" ht="19.5" thickBot="1">
      <c r="B77" s="48">
        <v>69</v>
      </c>
      <c r="C77" s="42" t="s">
        <v>90</v>
      </c>
      <c r="D77" s="49">
        <f>'[1]D.S.C.E budget provision'!P118</f>
        <v>0</v>
      </c>
      <c r="E77" s="30">
        <f>'[1]D.S.C.E budget provision'!Q118</f>
        <v>70208.65</v>
      </c>
      <c r="F77" s="30">
        <v>70208.65</v>
      </c>
      <c r="G77" s="30">
        <v>67496.69</v>
      </c>
      <c r="H77" s="31">
        <f>SUM(F77/E77)*100</f>
        <v>100</v>
      </c>
      <c r="I77" s="33">
        <f>G77*100/F77</f>
        <v>96.13728507812073</v>
      </c>
    </row>
    <row r="78" spans="2:9" ht="19.5" thickBot="1">
      <c r="B78" s="50"/>
      <c r="C78" s="51" t="s">
        <v>91</v>
      </c>
      <c r="D78" s="52">
        <f>SUM(D9:D77)</f>
        <v>151572.16999999995</v>
      </c>
      <c r="E78" s="52">
        <f>SUM(E9:E77)</f>
        <v>1579504.3200000003</v>
      </c>
      <c r="F78" s="52">
        <f>SUM(F9:F77)</f>
        <v>1105491.7799999998</v>
      </c>
      <c r="G78" s="52">
        <f>SUM(G9:G77)</f>
        <v>985935.8699999996</v>
      </c>
      <c r="H78" s="31">
        <f>SUM(F78/E78)*100</f>
        <v>69.98979148091216</v>
      </c>
      <c r="I78" s="33">
        <f>G78*100/F78</f>
        <v>89.18527372496608</v>
      </c>
    </row>
    <row r="79" spans="7:8" ht="12.75">
      <c r="G79" s="53"/>
      <c r="H79" s="53"/>
    </row>
    <row r="84" ht="12.75">
      <c r="F84" s="53"/>
    </row>
    <row r="85" spans="3:9" ht="12.75">
      <c r="C85" s="54" t="s">
        <v>92</v>
      </c>
      <c r="D85" s="55">
        <f>D78-'[1]D.S.C.E budget provision'!P121</f>
        <v>0</v>
      </c>
      <c r="E85" s="55">
        <f>E78-'[1]D.S.C.E budget provision'!Q121</f>
        <v>0</v>
      </c>
      <c r="F85" s="55">
        <f>F78-'[1]D.S.C.E budget provision'!R121</f>
        <v>0</v>
      </c>
      <c r="G85" s="55">
        <f>G78-'[1]D.S.C.E budget provision'!S121</f>
        <v>0</v>
      </c>
      <c r="H85" s="55"/>
      <c r="I85" s="55"/>
    </row>
  </sheetData>
  <sheetProtection/>
  <mergeCells count="3">
    <mergeCell ref="C1:I1"/>
    <mergeCell ref="C2:I2"/>
    <mergeCell ref="E3:G3"/>
  </mergeCells>
  <printOptions horizontalCentered="1"/>
  <pageMargins left="0.25" right="0.15748031496063" top="0.354330708661417" bottom="0.33" header="0.354330708661417" footer="0.17"/>
  <pageSetup horizontalDpi="600" verticalDpi="600" orientation="landscape" paperSize="5" scale="95" r:id="rId3"/>
  <headerFooter alignWithMargins="0">
    <oddFooter>&amp;CPage &amp;P&amp;RD.S.C.E budget. pro, treasury,March 2016 (7P).XLS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</dc:creator>
  <cp:keywords/>
  <dc:description/>
  <cp:lastModifiedBy>Ajay</cp:lastModifiedBy>
  <dcterms:created xsi:type="dcterms:W3CDTF">2016-05-20T22:17:56Z</dcterms:created>
  <dcterms:modified xsi:type="dcterms:W3CDTF">2016-05-20T10:21:24Z</dcterms:modified>
  <cp:category/>
  <cp:version/>
  <cp:contentType/>
  <cp:contentStatus/>
</cp:coreProperties>
</file>