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230" activeTab="0"/>
  </bookViews>
  <sheets>
    <sheet name="(English) (New)" sheetId="1" r:id="rId1"/>
  </sheets>
  <externalReferences>
    <externalReference r:id="rId4"/>
  </externalReferences>
  <definedNames>
    <definedName name="_xlnm.Print_Area" localSheetId="0">'(English) (New)'!$A$1:$I$77</definedName>
    <definedName name="_xlnm.Print_Titles" localSheetId="0">'(English) (New)'!$1:$8</definedName>
  </definedNames>
  <calcPr fullCalcOnLoad="1"/>
</workbook>
</file>

<file path=xl/comments1.xml><?xml version="1.0" encoding="utf-8"?>
<comments xmlns="http://schemas.openxmlformats.org/spreadsheetml/2006/main">
  <authors>
    <author>Dept. Of Planning</author>
  </authors>
  <commentList>
    <comment ref="C3" authorId="0">
      <text>
        <r>
          <rPr>
            <b/>
            <sz val="8"/>
            <rFont val="Tahoma"/>
            <family val="2"/>
          </rPr>
          <t>Dept. Of Planning: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<sst xmlns="http://schemas.openxmlformats.org/spreadsheetml/2006/main" count="93" uniqueCount="91">
  <si>
    <t xml:space="preserve">                                                                           Uttarakhand  Annual  Plan 2014-15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</si>
  <si>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</si>
  <si>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Outlay/ Budget provision/Sanction/Expenditure</t>
  </si>
  <si>
    <t>(31st  March, 2015)</t>
  </si>
  <si>
    <r>
      <t>(</t>
    </r>
    <r>
      <rPr>
        <b/>
        <sz val="12"/>
        <rFont val="Rupee Foradian"/>
        <family val="2"/>
      </rPr>
      <t>`</t>
    </r>
    <r>
      <rPr>
        <b/>
        <sz val="12"/>
        <rFont val="Arial"/>
        <family val="2"/>
      </rPr>
      <t xml:space="preserve"> In Lakh)</t>
    </r>
  </si>
  <si>
    <t xml:space="preserve"> </t>
  </si>
  <si>
    <t>% sanction</t>
  </si>
  <si>
    <t>% expenditure</t>
  </si>
  <si>
    <t>S.</t>
  </si>
  <si>
    <t>Department</t>
  </si>
  <si>
    <t>Outlay</t>
  </si>
  <si>
    <t>Budget</t>
  </si>
  <si>
    <t>Sanction</t>
  </si>
  <si>
    <t xml:space="preserve">Expenditure </t>
  </si>
  <si>
    <t>wrt Budget</t>
  </si>
  <si>
    <t>wrt</t>
  </si>
  <si>
    <t>N.</t>
  </si>
  <si>
    <t>provision</t>
  </si>
  <si>
    <t>sanction</t>
  </si>
  <si>
    <t>o</t>
  </si>
  <si>
    <t>6</t>
  </si>
  <si>
    <t>7</t>
  </si>
  <si>
    <t>Agriculture</t>
  </si>
  <si>
    <t>Cane Development</t>
  </si>
  <si>
    <t>Horticulture/Sericulture</t>
  </si>
  <si>
    <t>Watershed Management</t>
  </si>
  <si>
    <t>Animal Husbandry</t>
  </si>
  <si>
    <t>Dairy Development</t>
  </si>
  <si>
    <t>Fisheries</t>
  </si>
  <si>
    <t xml:space="preserve">Forestry  </t>
  </si>
  <si>
    <t>Food &amp; Civil Supplies</t>
  </si>
  <si>
    <t>Agriculture Research</t>
  </si>
  <si>
    <t xml:space="preserve">Cooperative </t>
  </si>
  <si>
    <t>Rural Development</t>
  </si>
  <si>
    <t>Panchayati Raj/BRGF</t>
  </si>
  <si>
    <t xml:space="preserve">Minor Irrigation </t>
  </si>
  <si>
    <t>Govt. Irrigation</t>
  </si>
  <si>
    <t>Energy</t>
  </si>
  <si>
    <t>Ureda</t>
  </si>
  <si>
    <t xml:space="preserve">Industry </t>
  </si>
  <si>
    <t>Civil Aviation</t>
  </si>
  <si>
    <t>Roads and Bridges</t>
  </si>
  <si>
    <t>Road Transport</t>
  </si>
  <si>
    <t>Science &amp; Technology</t>
  </si>
  <si>
    <t>Information Technology</t>
  </si>
  <si>
    <t>Planning (State Planning Commission/PPP)</t>
  </si>
  <si>
    <t>Bhagirathi Development Authority</t>
  </si>
  <si>
    <t>Economic &amp; Statistics</t>
  </si>
  <si>
    <t>Census</t>
  </si>
  <si>
    <t>Tourism</t>
  </si>
  <si>
    <t>Primary Education</t>
  </si>
  <si>
    <t>Secondary Education</t>
  </si>
  <si>
    <t>Higher Education</t>
  </si>
  <si>
    <t xml:space="preserve">Bhasha Vikash </t>
  </si>
  <si>
    <t xml:space="preserve">Sanskrit Education </t>
  </si>
  <si>
    <t>Technical Education</t>
  </si>
  <si>
    <t>Sports Department</t>
  </si>
  <si>
    <t>Youth Welfare &amp; P.R.D.</t>
  </si>
  <si>
    <t>Art &amp; Culture</t>
  </si>
  <si>
    <t>Allopathy</t>
  </si>
  <si>
    <t>Medical Education</t>
  </si>
  <si>
    <t>Homeopathy</t>
  </si>
  <si>
    <t>Ayurvedic</t>
  </si>
  <si>
    <t>Water Supply</t>
  </si>
  <si>
    <t>Urban Development</t>
  </si>
  <si>
    <t>Information Department</t>
  </si>
  <si>
    <t xml:space="preserve">Social Welfare </t>
  </si>
  <si>
    <t xml:space="preserve">Monority Welfare </t>
  </si>
  <si>
    <t>Sainik Kalyan</t>
  </si>
  <si>
    <t>ICDS</t>
  </si>
  <si>
    <t>Labour</t>
  </si>
  <si>
    <t>Employment</t>
  </si>
  <si>
    <t>Craftsman Training</t>
  </si>
  <si>
    <t>Revenue</t>
  </si>
  <si>
    <t>Judiciary</t>
  </si>
  <si>
    <t xml:space="preserve">Disaster Management </t>
  </si>
  <si>
    <t>Karmik Dept./State Public Service Commission</t>
  </si>
  <si>
    <t>Estate Department</t>
  </si>
  <si>
    <t>Home (Police)</t>
  </si>
  <si>
    <t>Home (Jail)</t>
  </si>
  <si>
    <t xml:space="preserve">Commercial Tax Department </t>
  </si>
  <si>
    <t xml:space="preserve">Finance (Traing &amp; Reserch) </t>
  </si>
  <si>
    <t>Finance (District Sector)</t>
  </si>
  <si>
    <t xml:space="preserve">Finance (Untied Fund) </t>
  </si>
  <si>
    <t xml:space="preserve">Finance (Viability gap Funding) </t>
  </si>
  <si>
    <t>Vidhan Sabha (Construction)</t>
  </si>
  <si>
    <t>Programme Implementation Department</t>
  </si>
  <si>
    <t>Information Commission</t>
  </si>
  <si>
    <t xml:space="preserve">Lokayukat office </t>
  </si>
  <si>
    <t>Total</t>
  </si>
  <si>
    <t>diff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</si>
</sst>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Rupee Foradian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" fillId="0" borderId="10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1" fillId="0" borderId="18" xfId="0" applyFont="1" applyBorder="1" applyAlignment="1" quotePrefix="1">
      <alignment horizontal="center"/>
    </xf>
    <xf numFmtId="2" fontId="9" fillId="0" borderId="18" xfId="0" applyNumberFormat="1" applyFont="1" applyFill="1" applyBorder="1" applyAlignment="1" quotePrefix="1">
      <alignment horizontal="center" vertical="top" wrapText="1"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2" fontId="14" fillId="0" borderId="18" xfId="0" applyNumberFormat="1" applyFont="1" applyBorder="1" applyAlignment="1">
      <alignment horizontal="right"/>
    </xf>
    <xf numFmtId="2" fontId="15" fillId="0" borderId="18" xfId="0" applyNumberFormat="1" applyFont="1" applyFill="1" applyBorder="1" applyAlignment="1">
      <alignment horizontal="right" vertical="top" wrapText="1"/>
    </xf>
    <xf numFmtId="2" fontId="16" fillId="0" borderId="18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/>
    </xf>
    <xf numFmtId="0" fontId="13" fillId="0" borderId="18" xfId="0" applyFont="1" applyFill="1" applyBorder="1" applyAlignment="1">
      <alignment/>
    </xf>
    <xf numFmtId="0" fontId="13" fillId="0" borderId="10" xfId="0" applyFont="1" applyBorder="1" applyAlignment="1">
      <alignment horizontal="left"/>
    </xf>
    <xf numFmtId="2" fontId="14" fillId="0" borderId="10" xfId="0" applyNumberFormat="1" applyFont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top" wrapText="1"/>
    </xf>
    <xf numFmtId="2" fontId="16" fillId="0" borderId="10" xfId="0" applyNumberFormat="1" applyFont="1" applyFill="1" applyBorder="1" applyAlignment="1">
      <alignment horizontal="right" vertical="top" wrapText="1"/>
    </xf>
    <xf numFmtId="0" fontId="12" fillId="0" borderId="19" xfId="0" applyFont="1" applyBorder="1" applyAlignment="1">
      <alignment/>
    </xf>
    <xf numFmtId="0" fontId="18" fillId="0" borderId="20" xfId="0" applyFont="1" applyBorder="1" applyAlignment="1">
      <alignment horizontal="center"/>
    </xf>
    <xf numFmtId="2" fontId="3" fillId="33" borderId="21" xfId="0" applyNumberFormat="1" applyFont="1" applyFill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15" fillId="0" borderId="21" xfId="0" applyNumberFormat="1" applyFont="1" applyFill="1" applyBorder="1" applyAlignment="1">
      <alignment horizontal="right" vertical="top" wrapText="1"/>
    </xf>
    <xf numFmtId="2" fontId="16" fillId="0" borderId="23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arch%202015\DSBOCEEXPSANcomparisiontreasury2014-15%20March,%202015%20(7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-3-15"/>
      <sheetName val="(English) (New) (2)"/>
      <sheetName val="Sct"/>
      <sheetName val="Yearwise CSS"/>
      <sheetName val="Difference (Monthwise May)"/>
      <sheetName val="CS (Target)"/>
      <sheetName val="Annupurak (2)"/>
      <sheetName val="Annupurak"/>
      <sheetName val="Others (CS)"/>
      <sheetName val="FRDC(CS)"/>
      <sheetName val="Awasthapana (CS)"/>
      <sheetName val="Dist.SPC (EAP)"/>
      <sheetName val="Dist.SPC (CSS)"/>
      <sheetName val="Dist.SPC (State)"/>
      <sheetName val="Dist.SPC (Dist.)"/>
      <sheetName val="(SPA)"/>
      <sheetName val="CS metting (21may)"/>
      <sheetName val="CS metting (20may)"/>
      <sheetName val="7 page (Hindi)"/>
      <sheetName val="mar15(Hindi)"/>
      <sheetName val="Diff. Total(SPC &amp; Art.)"/>
      <sheetName val="SCSP&amp;TSP2015"/>
      <sheetName val="SCSP&amp;TSP"/>
      <sheetName val="(Treasury with.)"/>
      <sheetName val="(English) (New)"/>
      <sheetName val="CSankarBOCEEXPSAN20141(mar15)"/>
      <sheetName val="CSankarbudgetclassification"/>
      <sheetName val="CSankarBOCEEXPSAN201415 (2)"/>
      <sheetName val="SCSP TSP at a glance"/>
      <sheetName val="gist2-3"/>
      <sheetName val="Diff. Feb15-mar15"/>
      <sheetName val="Diff. Feb15-mar15 (1 may)"/>
    </sheetNames>
    <sheetDataSet>
      <sheetData sheetId="25">
        <row r="8">
          <cell r="S8">
            <v>19605.370000000003</v>
          </cell>
          <cell r="T8">
            <v>18511.14</v>
          </cell>
          <cell r="U8">
            <v>12153.57</v>
          </cell>
          <cell r="V8">
            <v>12054.25</v>
          </cell>
        </row>
        <row r="9">
          <cell r="S9">
            <v>100.0200000000001</v>
          </cell>
          <cell r="T9">
            <v>450.02</v>
          </cell>
          <cell r="U9">
            <v>399.22</v>
          </cell>
          <cell r="V9">
            <v>399.22</v>
          </cell>
        </row>
        <row r="10">
          <cell r="S10">
            <v>10776.83</v>
          </cell>
          <cell r="T10">
            <v>11278.01</v>
          </cell>
          <cell r="U10">
            <v>7193.28</v>
          </cell>
          <cell r="V10">
            <v>7159.150000000001</v>
          </cell>
        </row>
        <row r="12">
          <cell r="S12">
            <v>14628</v>
          </cell>
          <cell r="T12">
            <v>11942.89</v>
          </cell>
          <cell r="U12">
            <v>10162.36</v>
          </cell>
          <cell r="V12">
            <v>9172.9</v>
          </cell>
        </row>
        <row r="13">
          <cell r="S13">
            <v>3573.96</v>
          </cell>
          <cell r="T13">
            <v>4245.57</v>
          </cell>
          <cell r="U13">
            <v>2178.19</v>
          </cell>
          <cell r="V13">
            <v>2098.0099999999998</v>
          </cell>
        </row>
        <row r="14">
          <cell r="S14">
            <v>2831.55</v>
          </cell>
          <cell r="T14">
            <v>3108.29</v>
          </cell>
          <cell r="U14">
            <v>3092.38</v>
          </cell>
          <cell r="V14">
            <v>2609.79</v>
          </cell>
        </row>
        <row r="15">
          <cell r="S15">
            <v>895</v>
          </cell>
          <cell r="T15">
            <v>399.94</v>
          </cell>
          <cell r="U15">
            <v>340.14</v>
          </cell>
          <cell r="V15">
            <v>275.78999999999996</v>
          </cell>
        </row>
        <row r="16">
          <cell r="S16">
            <v>20161.41</v>
          </cell>
          <cell r="T16">
            <v>17860.17</v>
          </cell>
          <cell r="U16">
            <v>12799.77</v>
          </cell>
          <cell r="V16">
            <v>12667.94</v>
          </cell>
        </row>
        <row r="17">
          <cell r="S17">
            <v>945.75</v>
          </cell>
          <cell r="T17">
            <v>1148.62</v>
          </cell>
          <cell r="U17">
            <v>696.97</v>
          </cell>
          <cell r="V17">
            <v>390.16</v>
          </cell>
        </row>
        <row r="18">
          <cell r="S18">
            <v>14586.27</v>
          </cell>
          <cell r="T18">
            <v>3285</v>
          </cell>
          <cell r="U18">
            <v>1453.71</v>
          </cell>
          <cell r="V18">
            <v>1189.53</v>
          </cell>
        </row>
        <row r="19">
          <cell r="S19">
            <v>7808.0199999999995</v>
          </cell>
          <cell r="T19">
            <v>3467.03</v>
          </cell>
          <cell r="U19">
            <v>3271.1600000000003</v>
          </cell>
          <cell r="V19">
            <v>3271.1299999999997</v>
          </cell>
        </row>
        <row r="21">
          <cell r="S21">
            <v>172152.34</v>
          </cell>
          <cell r="T21">
            <v>203249.71</v>
          </cell>
          <cell r="U21">
            <v>117375.79</v>
          </cell>
          <cell r="V21">
            <v>88755.64</v>
          </cell>
        </row>
        <row r="22">
          <cell r="S22">
            <v>12357.85</v>
          </cell>
          <cell r="T22">
            <v>10556.06</v>
          </cell>
          <cell r="U22">
            <v>2780.71</v>
          </cell>
          <cell r="V22">
            <v>796.51</v>
          </cell>
        </row>
        <row r="24">
          <cell r="S24">
            <v>27649.41</v>
          </cell>
          <cell r="T24">
            <v>27851.01</v>
          </cell>
          <cell r="U24">
            <v>17653.96</v>
          </cell>
          <cell r="V24">
            <v>17653.96</v>
          </cell>
        </row>
        <row r="25">
          <cell r="S25">
            <v>37229.83</v>
          </cell>
          <cell r="T25">
            <v>93140.57</v>
          </cell>
          <cell r="U25">
            <v>66096.47</v>
          </cell>
          <cell r="V25">
            <v>61878.48</v>
          </cell>
        </row>
        <row r="28">
          <cell r="S28">
            <v>49419.24</v>
          </cell>
          <cell r="T28">
            <v>58408.05</v>
          </cell>
          <cell r="U28">
            <v>18251</v>
          </cell>
          <cell r="V28">
            <v>18251</v>
          </cell>
        </row>
        <row r="29">
          <cell r="S29">
            <v>0</v>
          </cell>
          <cell r="T29">
            <v>537.33</v>
          </cell>
          <cell r="U29">
            <v>363.49</v>
          </cell>
          <cell r="V29">
            <v>363.49</v>
          </cell>
        </row>
        <row r="32">
          <cell r="S32">
            <v>3714.21</v>
          </cell>
          <cell r="T32">
            <v>3278.58</v>
          </cell>
          <cell r="U32">
            <v>3126.25</v>
          </cell>
          <cell r="V32">
            <v>2435.63</v>
          </cell>
        </row>
        <row r="35">
          <cell r="S35">
            <v>1090</v>
          </cell>
          <cell r="T35">
            <v>6436.67</v>
          </cell>
          <cell r="U35">
            <v>2812</v>
          </cell>
          <cell r="V35">
            <v>312</v>
          </cell>
        </row>
        <row r="36">
          <cell r="S36">
            <v>121301.13</v>
          </cell>
          <cell r="T36">
            <v>147391</v>
          </cell>
          <cell r="U36">
            <v>142576.9</v>
          </cell>
          <cell r="V36">
            <v>139571.16</v>
          </cell>
        </row>
        <row r="37">
          <cell r="S37">
            <v>18918</v>
          </cell>
          <cell r="T37">
            <v>3150.59</v>
          </cell>
          <cell r="U37">
            <v>201.1</v>
          </cell>
          <cell r="V37">
            <v>201.1</v>
          </cell>
        </row>
        <row r="40">
          <cell r="S40">
            <v>8099</v>
          </cell>
          <cell r="T40">
            <v>943.86</v>
          </cell>
          <cell r="U40">
            <v>943.86</v>
          </cell>
          <cell r="V40">
            <v>766</v>
          </cell>
        </row>
        <row r="41">
          <cell r="S41">
            <v>2590.4</v>
          </cell>
          <cell r="T41">
            <v>3818.87</v>
          </cell>
          <cell r="U41">
            <v>1298.25</v>
          </cell>
          <cell r="V41">
            <v>1181.27</v>
          </cell>
        </row>
        <row r="45">
          <cell r="S45">
            <v>100</v>
          </cell>
          <cell r="T45">
            <v>100</v>
          </cell>
          <cell r="U45">
            <v>100</v>
          </cell>
          <cell r="V45">
            <v>100</v>
          </cell>
        </row>
        <row r="46">
          <cell r="S46">
            <v>1633.24</v>
          </cell>
          <cell r="T46">
            <v>1070</v>
          </cell>
          <cell r="U46">
            <v>836</v>
          </cell>
          <cell r="V46">
            <v>772.11</v>
          </cell>
        </row>
        <row r="48">
          <cell r="S48">
            <v>149.01999999999998</v>
          </cell>
          <cell r="T48">
            <v>149.02</v>
          </cell>
          <cell r="U48">
            <v>125.91999999999999</v>
          </cell>
          <cell r="V48">
            <v>92.56</v>
          </cell>
        </row>
        <row r="49">
          <cell r="S49">
            <v>0</v>
          </cell>
          <cell r="T49">
            <v>386.44</v>
          </cell>
          <cell r="U49">
            <v>0</v>
          </cell>
          <cell r="V49">
            <v>0</v>
          </cell>
        </row>
        <row r="52">
          <cell r="S52">
            <v>5000</v>
          </cell>
          <cell r="T52">
            <v>36751.11</v>
          </cell>
          <cell r="U52">
            <v>18773.66</v>
          </cell>
          <cell r="V52">
            <v>14725.22</v>
          </cell>
        </row>
        <row r="57">
          <cell r="S57">
            <v>30395.22</v>
          </cell>
          <cell r="T57">
            <v>82228.78</v>
          </cell>
          <cell r="U57">
            <v>48332.03</v>
          </cell>
          <cell r="V57">
            <v>48282.69</v>
          </cell>
        </row>
        <row r="58">
          <cell r="S58">
            <v>29220.240000000005</v>
          </cell>
          <cell r="T58">
            <v>60770.85</v>
          </cell>
          <cell r="U58">
            <v>32894.17</v>
          </cell>
          <cell r="V58">
            <v>28008.52</v>
          </cell>
        </row>
        <row r="59">
          <cell r="S59">
            <v>8132.43</v>
          </cell>
          <cell r="T59">
            <v>10781.79</v>
          </cell>
          <cell r="U59">
            <v>10028.24</v>
          </cell>
          <cell r="V59">
            <v>9015.19</v>
          </cell>
        </row>
        <row r="60">
          <cell r="S60">
            <v>209.01</v>
          </cell>
          <cell r="T60">
            <v>230.09</v>
          </cell>
          <cell r="U60">
            <v>81.5</v>
          </cell>
          <cell r="V60">
            <v>5.7</v>
          </cell>
        </row>
        <row r="61">
          <cell r="S61">
            <v>950</v>
          </cell>
          <cell r="T61">
            <v>743.41</v>
          </cell>
          <cell r="U61">
            <v>585.14</v>
          </cell>
          <cell r="V61">
            <v>333.48</v>
          </cell>
        </row>
        <row r="62">
          <cell r="S62">
            <v>11750</v>
          </cell>
          <cell r="T62">
            <v>17488.58</v>
          </cell>
          <cell r="U62">
            <v>15326.38</v>
          </cell>
          <cell r="V62">
            <v>14999.67</v>
          </cell>
        </row>
        <row r="65">
          <cell r="S65">
            <v>12216</v>
          </cell>
          <cell r="T65">
            <v>13422.74</v>
          </cell>
          <cell r="U65">
            <v>13388.92</v>
          </cell>
          <cell r="V65">
            <v>13384.01</v>
          </cell>
        </row>
        <row r="66">
          <cell r="S66">
            <v>1078</v>
          </cell>
          <cell r="T66">
            <v>1392.46</v>
          </cell>
          <cell r="U66">
            <v>1076.58</v>
          </cell>
          <cell r="V66">
            <v>1032.26</v>
          </cell>
        </row>
        <row r="67">
          <cell r="S67">
            <v>2909.63</v>
          </cell>
          <cell r="T67">
            <v>4978.83</v>
          </cell>
          <cell r="U67">
            <v>4519.71</v>
          </cell>
          <cell r="V67">
            <v>4478.96</v>
          </cell>
        </row>
        <row r="70">
          <cell r="S70">
            <v>28898.89</v>
          </cell>
          <cell r="T70">
            <v>66447.56</v>
          </cell>
          <cell r="U70">
            <v>54407.59</v>
          </cell>
          <cell r="V70">
            <v>48836.33</v>
          </cell>
        </row>
        <row r="71">
          <cell r="S71">
            <v>3198</v>
          </cell>
          <cell r="T71">
            <v>47133.45</v>
          </cell>
          <cell r="U71">
            <v>36603.76</v>
          </cell>
          <cell r="V71">
            <v>31791.95</v>
          </cell>
        </row>
        <row r="72">
          <cell r="S72">
            <v>53</v>
          </cell>
          <cell r="T72">
            <v>90.6</v>
          </cell>
          <cell r="U72">
            <v>46.37</v>
          </cell>
          <cell r="V72">
            <v>30.55</v>
          </cell>
        </row>
        <row r="73">
          <cell r="S73">
            <v>833</v>
          </cell>
          <cell r="T73">
            <v>2027.81</v>
          </cell>
          <cell r="U73">
            <v>1770.23</v>
          </cell>
          <cell r="V73">
            <v>1324.71</v>
          </cell>
        </row>
        <row r="75">
          <cell r="S75">
            <v>54233.03</v>
          </cell>
          <cell r="T75">
            <v>81461.09</v>
          </cell>
          <cell r="U75">
            <v>69070.9</v>
          </cell>
          <cell r="V75">
            <v>40229.549999999996</v>
          </cell>
        </row>
        <row r="76">
          <cell r="S76">
            <v>30000</v>
          </cell>
          <cell r="T76">
            <v>84930.21</v>
          </cell>
          <cell r="U76">
            <v>18863.3</v>
          </cell>
          <cell r="V76">
            <v>8297.3</v>
          </cell>
        </row>
        <row r="77">
          <cell r="S77">
            <v>1932.4499999999998</v>
          </cell>
          <cell r="T77">
            <v>1358.49</v>
          </cell>
          <cell r="U77">
            <v>130.42</v>
          </cell>
          <cell r="V77">
            <v>77.32000000000002</v>
          </cell>
        </row>
        <row r="88">
          <cell r="S88">
            <v>60122.67999999999</v>
          </cell>
          <cell r="T88">
            <v>97073.35</v>
          </cell>
          <cell r="U88">
            <v>87334.86</v>
          </cell>
          <cell r="V88">
            <v>84861.79000000001</v>
          </cell>
        </row>
        <row r="89">
          <cell r="S89">
            <v>19681.62</v>
          </cell>
          <cell r="T89">
            <v>11343.23</v>
          </cell>
          <cell r="U89">
            <v>7111.64</v>
          </cell>
          <cell r="V89">
            <v>7083.78</v>
          </cell>
        </row>
        <row r="90">
          <cell r="S90">
            <v>672.7</v>
          </cell>
          <cell r="T90">
            <v>422.55</v>
          </cell>
          <cell r="U90">
            <v>311.58</v>
          </cell>
          <cell r="V90">
            <v>210.04</v>
          </cell>
        </row>
        <row r="92">
          <cell r="S92">
            <v>7151.64</v>
          </cell>
          <cell r="T92">
            <v>84920.99</v>
          </cell>
          <cell r="U92">
            <v>82308.61</v>
          </cell>
          <cell r="V92">
            <v>51904.1</v>
          </cell>
        </row>
        <row r="95">
          <cell r="S95">
            <v>152.5</v>
          </cell>
          <cell r="T95">
            <v>152.5</v>
          </cell>
          <cell r="U95">
            <v>82.5</v>
          </cell>
          <cell r="V95">
            <v>67.7</v>
          </cell>
        </row>
        <row r="96">
          <cell r="S96">
            <v>387</v>
          </cell>
          <cell r="T96">
            <v>390.67</v>
          </cell>
          <cell r="U96">
            <v>389.33</v>
          </cell>
          <cell r="V96">
            <v>221.47</v>
          </cell>
        </row>
        <row r="97">
          <cell r="S97">
            <v>10795</v>
          </cell>
          <cell r="T97">
            <v>11442.16</v>
          </cell>
          <cell r="U97">
            <v>6286.06</v>
          </cell>
          <cell r="V97">
            <v>5986.79</v>
          </cell>
        </row>
        <row r="101">
          <cell r="S101">
            <v>4495</v>
          </cell>
          <cell r="T101">
            <v>4496.56</v>
          </cell>
          <cell r="U101">
            <v>3324.49</v>
          </cell>
          <cell r="V101">
            <v>3309.32</v>
          </cell>
        </row>
        <row r="102">
          <cell r="S102">
            <v>2000</v>
          </cell>
          <cell r="T102">
            <v>2500</v>
          </cell>
          <cell r="U102">
            <v>1496</v>
          </cell>
          <cell r="V102">
            <v>1000</v>
          </cell>
        </row>
        <row r="103">
          <cell r="S103">
            <v>11924.11</v>
          </cell>
          <cell r="T103">
            <v>155695.52</v>
          </cell>
          <cell r="U103">
            <v>42995.58</v>
          </cell>
          <cell r="V103">
            <v>231.61</v>
          </cell>
        </row>
        <row r="104">
          <cell r="S104">
            <v>200</v>
          </cell>
          <cell r="T104">
            <v>100</v>
          </cell>
          <cell r="U104">
            <v>0</v>
          </cell>
          <cell r="V104">
            <v>0</v>
          </cell>
        </row>
        <row r="105">
          <cell r="S105">
            <v>7500</v>
          </cell>
          <cell r="T105">
            <v>8950.03</v>
          </cell>
          <cell r="U105">
            <v>8600</v>
          </cell>
          <cell r="V105">
            <v>631.33</v>
          </cell>
        </row>
        <row r="106">
          <cell r="S106">
            <v>1293</v>
          </cell>
          <cell r="T106">
            <v>5593.1</v>
          </cell>
          <cell r="U106">
            <v>4837.6</v>
          </cell>
          <cell r="V106">
            <v>4837.6</v>
          </cell>
        </row>
        <row r="107">
          <cell r="S107">
            <v>200</v>
          </cell>
          <cell r="T107">
            <v>200</v>
          </cell>
          <cell r="U107">
            <v>111.69</v>
          </cell>
          <cell r="V107">
            <v>111.69</v>
          </cell>
        </row>
        <row r="108">
          <cell r="S108">
            <v>100</v>
          </cell>
          <cell r="T108">
            <v>650</v>
          </cell>
          <cell r="U108">
            <v>650</v>
          </cell>
          <cell r="V108">
            <v>650</v>
          </cell>
        </row>
        <row r="109">
          <cell r="S109">
            <v>0</v>
          </cell>
          <cell r="T109">
            <v>100</v>
          </cell>
          <cell r="U109">
            <v>0</v>
          </cell>
          <cell r="V109">
            <v>0</v>
          </cell>
        </row>
        <row r="110">
          <cell r="S110">
            <v>75000</v>
          </cell>
          <cell r="T110">
            <v>75000</v>
          </cell>
          <cell r="U110">
            <v>75000</v>
          </cell>
          <cell r="V110">
            <v>67047.69</v>
          </cell>
        </row>
        <row r="111">
          <cell r="S111">
            <v>0</v>
          </cell>
          <cell r="T111">
            <v>5650</v>
          </cell>
          <cell r="U111">
            <v>2130.22</v>
          </cell>
          <cell r="V111">
            <v>0</v>
          </cell>
        </row>
        <row r="112">
          <cell r="S112">
            <v>0</v>
          </cell>
          <cell r="T112">
            <v>1500</v>
          </cell>
          <cell r="U112">
            <v>0</v>
          </cell>
          <cell r="V112">
            <v>0</v>
          </cell>
        </row>
        <row r="113">
          <cell r="S113">
            <v>0</v>
          </cell>
          <cell r="T113">
            <v>11310</v>
          </cell>
          <cell r="U113">
            <v>2500</v>
          </cell>
          <cell r="V113">
            <v>2500</v>
          </cell>
        </row>
        <row r="114">
          <cell r="S114">
            <v>0</v>
          </cell>
          <cell r="T114">
            <v>8.18</v>
          </cell>
          <cell r="U114">
            <v>0</v>
          </cell>
          <cell r="V114">
            <v>0</v>
          </cell>
        </row>
        <row r="115">
          <cell r="S115">
            <v>0</v>
          </cell>
          <cell r="T115">
            <v>100</v>
          </cell>
          <cell r="U115">
            <v>1.48</v>
          </cell>
          <cell r="V115">
            <v>0</v>
          </cell>
        </row>
        <row r="116">
          <cell r="S116">
            <v>0</v>
          </cell>
          <cell r="T116">
            <v>50</v>
          </cell>
          <cell r="U116">
            <v>0</v>
          </cell>
          <cell r="V116">
            <v>0</v>
          </cell>
        </row>
        <row r="120">
          <cell r="S120">
            <v>975000</v>
          </cell>
          <cell r="T120">
            <v>1626051.1299999997</v>
          </cell>
          <cell r="U120">
            <v>1079652.99</v>
          </cell>
          <cell r="V120">
            <v>879927.1000000001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3"/>
  <sheetViews>
    <sheetView showZeros="0" tabSelected="1" view="pageBreakPreview" zoomScaleNormal="90" zoomScaleSheetLayoutView="100" zoomScalePageLayoutView="0" workbookViewId="0" topLeftCell="A1">
      <selection activeCell="C86" sqref="C86"/>
    </sheetView>
  </sheetViews>
  <sheetFormatPr defaultColWidth="9.140625" defaultRowHeight="12.75"/>
  <cols>
    <col min="1" max="1" width="9.28125" style="0" customWidth="1"/>
    <col min="2" max="2" width="5.57421875" style="0" customWidth="1"/>
    <col min="3" max="3" width="61.57421875" style="0" customWidth="1"/>
    <col min="4" max="4" width="16.421875" style="0" customWidth="1"/>
    <col min="5" max="5" width="16.7109375" style="0" customWidth="1"/>
    <col min="6" max="6" width="16.140625" style="0" customWidth="1"/>
    <col min="7" max="8" width="17.28125" style="0" customWidth="1"/>
    <col min="9" max="9" width="18.00390625" style="0" customWidth="1"/>
    <col min="10" max="10" width="10.421875" style="0" bestFit="1" customWidth="1"/>
  </cols>
  <sheetData>
    <row r="1" spans="2:9" ht="20.25">
      <c r="B1" s="1"/>
      <c r="C1" s="2" t="s">
        <v>0</v>
      </c>
      <c r="D1" s="1"/>
      <c r="E1" s="1"/>
      <c r="F1" s="1"/>
      <c r="G1" s="1"/>
      <c r="H1" s="1"/>
      <c r="I1" s="1"/>
    </row>
    <row r="2" spans="2:9" ht="20.25">
      <c r="B2" s="3" t="s">
        <v>1</v>
      </c>
      <c r="C2" s="2" t="s">
        <v>2</v>
      </c>
      <c r="D2" s="1"/>
      <c r="E2" s="4"/>
      <c r="F2" s="1"/>
      <c r="G2" s="1"/>
      <c r="H2" s="1"/>
      <c r="I2" s="1"/>
    </row>
    <row r="3" spans="2:9" ht="18">
      <c r="B3" s="1"/>
      <c r="C3" s="5"/>
      <c r="D3" s="1"/>
      <c r="E3" s="6" t="s">
        <v>3</v>
      </c>
      <c r="F3" s="1"/>
      <c r="G3" s="1"/>
      <c r="H3" s="1"/>
      <c r="I3" s="1"/>
    </row>
    <row r="4" spans="2:9" ht="15.75">
      <c r="B4" s="1"/>
      <c r="C4" s="1"/>
      <c r="D4" s="1"/>
      <c r="E4" s="1"/>
      <c r="F4" s="1"/>
      <c r="G4" s="1"/>
      <c r="H4" s="1"/>
      <c r="I4" s="7" t="s">
        <v>4</v>
      </c>
    </row>
    <row r="5" spans="2:10" ht="18" customHeight="1">
      <c r="B5" s="8" t="s">
        <v>5</v>
      </c>
      <c r="C5" s="9" t="s">
        <v>5</v>
      </c>
      <c r="D5" s="8"/>
      <c r="E5" s="10"/>
      <c r="F5" s="11"/>
      <c r="G5" s="11"/>
      <c r="H5" s="12" t="s">
        <v>6</v>
      </c>
      <c r="I5" s="13" t="s">
        <v>7</v>
      </c>
      <c r="J5" s="14"/>
    </row>
    <row r="6" spans="2:10" ht="18" customHeight="1">
      <c r="B6" s="15" t="s">
        <v>8</v>
      </c>
      <c r="C6" s="16" t="s">
        <v>9</v>
      </c>
      <c r="D6" s="17" t="s">
        <v>10</v>
      </c>
      <c r="E6" s="18" t="s">
        <v>11</v>
      </c>
      <c r="F6" s="17" t="s">
        <v>12</v>
      </c>
      <c r="G6" s="17" t="s">
        <v>13</v>
      </c>
      <c r="H6" s="19" t="s">
        <v>14</v>
      </c>
      <c r="I6" s="20" t="s">
        <v>15</v>
      </c>
      <c r="J6" s="14"/>
    </row>
    <row r="7" spans="2:10" ht="18" customHeight="1">
      <c r="B7" s="15" t="s">
        <v>16</v>
      </c>
      <c r="C7" s="16"/>
      <c r="D7" s="21"/>
      <c r="E7" s="18" t="s">
        <v>17</v>
      </c>
      <c r="F7" s="17"/>
      <c r="G7" s="17"/>
      <c r="H7" s="22" t="s">
        <v>17</v>
      </c>
      <c r="I7" s="23" t="s">
        <v>18</v>
      </c>
      <c r="J7" s="14"/>
    </row>
    <row r="8" spans="2:10" ht="15.75">
      <c r="B8" s="24" t="s">
        <v>19</v>
      </c>
      <c r="C8" s="25">
        <v>1</v>
      </c>
      <c r="D8" s="26">
        <v>2</v>
      </c>
      <c r="E8" s="27">
        <v>3</v>
      </c>
      <c r="F8" s="28">
        <v>4</v>
      </c>
      <c r="G8" s="27">
        <v>5</v>
      </c>
      <c r="H8" s="29" t="s">
        <v>20</v>
      </c>
      <c r="I8" s="30" t="s">
        <v>21</v>
      </c>
      <c r="J8" s="14"/>
    </row>
    <row r="9" spans="2:10" ht="18.75">
      <c r="B9" s="31">
        <v>1</v>
      </c>
      <c r="C9" s="32" t="s">
        <v>22</v>
      </c>
      <c r="D9" s="33">
        <f>'[1]CSankarBOCEEXPSAN20141(mar15)'!S8</f>
        <v>19605.370000000003</v>
      </c>
      <c r="E9" s="33">
        <f>'[1]CSankarBOCEEXPSAN20141(mar15)'!T8</f>
        <v>18511.14</v>
      </c>
      <c r="F9" s="33">
        <f>'[1]CSankarBOCEEXPSAN20141(mar15)'!U8</f>
        <v>12153.57</v>
      </c>
      <c r="G9" s="33">
        <f>'[1]CSankarBOCEEXPSAN20141(mar15)'!V8</f>
        <v>12054.25</v>
      </c>
      <c r="H9" s="34">
        <f>SUM(F9/E9)*100</f>
        <v>65.65543775261816</v>
      </c>
      <c r="I9" s="35">
        <f>G9*100/F9</f>
        <v>99.18279155836515</v>
      </c>
      <c r="J9" s="14"/>
    </row>
    <row r="10" spans="2:10" ht="18.75">
      <c r="B10" s="31">
        <v>2</v>
      </c>
      <c r="C10" s="32" t="s">
        <v>23</v>
      </c>
      <c r="D10" s="33">
        <f>'[1]CSankarBOCEEXPSAN20141(mar15)'!S9</f>
        <v>100.0200000000001</v>
      </c>
      <c r="E10" s="33">
        <f>'[1]CSankarBOCEEXPSAN20141(mar15)'!T9</f>
        <v>450.02</v>
      </c>
      <c r="F10" s="33">
        <f>'[1]CSankarBOCEEXPSAN20141(mar15)'!U9</f>
        <v>399.22</v>
      </c>
      <c r="G10" s="33">
        <f>'[1]CSankarBOCEEXPSAN20141(mar15)'!V9</f>
        <v>399.22</v>
      </c>
      <c r="H10" s="34">
        <f aca="true" t="shared" si="0" ref="H10:H73">SUM(F10/E10)*100</f>
        <v>88.71161281720813</v>
      </c>
      <c r="I10" s="35">
        <f aca="true" t="shared" si="1" ref="I10:I72">G10*100/F10</f>
        <v>100</v>
      </c>
      <c r="J10" s="14"/>
    </row>
    <row r="11" spans="2:10" ht="18.75">
      <c r="B11" s="31">
        <v>3</v>
      </c>
      <c r="C11" s="32" t="s">
        <v>24</v>
      </c>
      <c r="D11" s="33">
        <f>'[1]CSankarBOCEEXPSAN20141(mar15)'!S10</f>
        <v>10776.83</v>
      </c>
      <c r="E11" s="33">
        <f>'[1]CSankarBOCEEXPSAN20141(mar15)'!T10</f>
        <v>11278.01</v>
      </c>
      <c r="F11" s="33">
        <f>'[1]CSankarBOCEEXPSAN20141(mar15)'!U10</f>
        <v>7193.28</v>
      </c>
      <c r="G11" s="33">
        <f>'[1]CSankarBOCEEXPSAN20141(mar15)'!V10</f>
        <v>7159.150000000001</v>
      </c>
      <c r="H11" s="34">
        <f t="shared" si="0"/>
        <v>63.78146499249424</v>
      </c>
      <c r="I11" s="35">
        <f t="shared" si="1"/>
        <v>99.52552938297967</v>
      </c>
      <c r="J11" s="14"/>
    </row>
    <row r="12" spans="2:10" ht="18.75">
      <c r="B12" s="31">
        <v>4</v>
      </c>
      <c r="C12" s="32" t="s">
        <v>25</v>
      </c>
      <c r="D12" s="33">
        <f>'[1]CSankarBOCEEXPSAN20141(mar15)'!S12</f>
        <v>14628</v>
      </c>
      <c r="E12" s="33">
        <f>'[1]CSankarBOCEEXPSAN20141(mar15)'!T12</f>
        <v>11942.89</v>
      </c>
      <c r="F12" s="33">
        <f>'[1]CSankarBOCEEXPSAN20141(mar15)'!U12</f>
        <v>10162.36</v>
      </c>
      <c r="G12" s="33">
        <f>'[1]CSankarBOCEEXPSAN20141(mar15)'!V12</f>
        <v>9172.9</v>
      </c>
      <c r="H12" s="34">
        <f t="shared" si="0"/>
        <v>85.09129699762788</v>
      </c>
      <c r="I12" s="35">
        <f t="shared" si="1"/>
        <v>90.26348210455052</v>
      </c>
      <c r="J12" s="14"/>
    </row>
    <row r="13" spans="2:10" ht="18.75">
      <c r="B13" s="31">
        <v>5</v>
      </c>
      <c r="C13" s="36" t="s">
        <v>26</v>
      </c>
      <c r="D13" s="33">
        <f>'[1]CSankarBOCEEXPSAN20141(mar15)'!S13</f>
        <v>3573.96</v>
      </c>
      <c r="E13" s="33">
        <f>'[1]CSankarBOCEEXPSAN20141(mar15)'!T13</f>
        <v>4245.57</v>
      </c>
      <c r="F13" s="33">
        <f>'[1]CSankarBOCEEXPSAN20141(mar15)'!U13</f>
        <v>2178.19</v>
      </c>
      <c r="G13" s="33">
        <f>'[1]CSankarBOCEEXPSAN20141(mar15)'!V13</f>
        <v>2098.0099999999998</v>
      </c>
      <c r="H13" s="34">
        <f t="shared" si="0"/>
        <v>51.30500733705957</v>
      </c>
      <c r="I13" s="35">
        <f t="shared" si="1"/>
        <v>96.31896207401556</v>
      </c>
      <c r="J13" s="14"/>
    </row>
    <row r="14" spans="2:10" ht="18.75">
      <c r="B14" s="31">
        <v>6</v>
      </c>
      <c r="C14" s="36" t="s">
        <v>27</v>
      </c>
      <c r="D14" s="33">
        <f>'[1]CSankarBOCEEXPSAN20141(mar15)'!S14</f>
        <v>2831.55</v>
      </c>
      <c r="E14" s="33">
        <f>'[1]CSankarBOCEEXPSAN20141(mar15)'!T14</f>
        <v>3108.29</v>
      </c>
      <c r="F14" s="33">
        <f>'[1]CSankarBOCEEXPSAN20141(mar15)'!U14</f>
        <v>3092.38</v>
      </c>
      <c r="G14" s="33">
        <f>'[1]CSankarBOCEEXPSAN20141(mar15)'!V14</f>
        <v>2609.79</v>
      </c>
      <c r="H14" s="34">
        <f t="shared" si="0"/>
        <v>99.48814299824019</v>
      </c>
      <c r="I14" s="35">
        <f t="shared" si="1"/>
        <v>84.39422063265187</v>
      </c>
      <c r="J14" s="14"/>
    </row>
    <row r="15" spans="2:10" s="38" customFormat="1" ht="18.75">
      <c r="B15" s="31">
        <v>7</v>
      </c>
      <c r="C15" s="36" t="s">
        <v>28</v>
      </c>
      <c r="D15" s="33">
        <f>'[1]CSankarBOCEEXPSAN20141(mar15)'!S15</f>
        <v>895</v>
      </c>
      <c r="E15" s="33">
        <f>'[1]CSankarBOCEEXPSAN20141(mar15)'!T15</f>
        <v>399.94</v>
      </c>
      <c r="F15" s="33">
        <f>'[1]CSankarBOCEEXPSAN20141(mar15)'!U15</f>
        <v>340.14</v>
      </c>
      <c r="G15" s="33">
        <f>'[1]CSankarBOCEEXPSAN20141(mar15)'!V15</f>
        <v>275.78999999999996</v>
      </c>
      <c r="H15" s="34">
        <f t="shared" si="0"/>
        <v>85.04775716357453</v>
      </c>
      <c r="I15" s="35">
        <f t="shared" si="1"/>
        <v>81.08131945669429</v>
      </c>
      <c r="J15" s="37"/>
    </row>
    <row r="16" spans="2:10" s="38" customFormat="1" ht="18.75">
      <c r="B16" s="31">
        <v>8</v>
      </c>
      <c r="C16" s="36" t="s">
        <v>29</v>
      </c>
      <c r="D16" s="33">
        <f>'[1]CSankarBOCEEXPSAN20141(mar15)'!S16</f>
        <v>20161.41</v>
      </c>
      <c r="E16" s="33">
        <f>'[1]CSankarBOCEEXPSAN20141(mar15)'!T16</f>
        <v>17860.17</v>
      </c>
      <c r="F16" s="33">
        <f>'[1]CSankarBOCEEXPSAN20141(mar15)'!U16</f>
        <v>12799.77</v>
      </c>
      <c r="G16" s="33">
        <f>'[1]CSankarBOCEEXPSAN20141(mar15)'!V16</f>
        <v>12667.94</v>
      </c>
      <c r="H16" s="34">
        <f t="shared" si="0"/>
        <v>71.66656308422597</v>
      </c>
      <c r="I16" s="35">
        <f t="shared" si="1"/>
        <v>98.97005961825876</v>
      </c>
      <c r="J16" s="37"/>
    </row>
    <row r="17" spans="2:10" ht="18.75">
      <c r="B17" s="31">
        <v>9</v>
      </c>
      <c r="C17" s="36" t="s">
        <v>30</v>
      </c>
      <c r="D17" s="33">
        <f>'[1]CSankarBOCEEXPSAN20141(mar15)'!S17</f>
        <v>945.75</v>
      </c>
      <c r="E17" s="33">
        <f>'[1]CSankarBOCEEXPSAN20141(mar15)'!T17</f>
        <v>1148.62</v>
      </c>
      <c r="F17" s="33">
        <f>'[1]CSankarBOCEEXPSAN20141(mar15)'!U17</f>
        <v>696.97</v>
      </c>
      <c r="G17" s="33">
        <f>'[1]CSankarBOCEEXPSAN20141(mar15)'!V17</f>
        <v>390.16</v>
      </c>
      <c r="H17" s="34">
        <f t="shared" si="0"/>
        <v>60.678901638487936</v>
      </c>
      <c r="I17" s="35">
        <f t="shared" si="1"/>
        <v>55.97945392197656</v>
      </c>
      <c r="J17" s="14"/>
    </row>
    <row r="18" spans="2:10" ht="18.75">
      <c r="B18" s="31">
        <v>10</v>
      </c>
      <c r="C18" s="36" t="s">
        <v>31</v>
      </c>
      <c r="D18" s="33">
        <f>'[1]CSankarBOCEEXPSAN20141(mar15)'!S18</f>
        <v>14586.27</v>
      </c>
      <c r="E18" s="33">
        <f>'[1]CSankarBOCEEXPSAN20141(mar15)'!T18</f>
        <v>3285</v>
      </c>
      <c r="F18" s="33">
        <f>'[1]CSankarBOCEEXPSAN20141(mar15)'!U18</f>
        <v>1453.71</v>
      </c>
      <c r="G18" s="33">
        <f>'[1]CSankarBOCEEXPSAN20141(mar15)'!V18</f>
        <v>1189.53</v>
      </c>
      <c r="H18" s="34">
        <f t="shared" si="0"/>
        <v>44.25296803652968</v>
      </c>
      <c r="I18" s="35">
        <f t="shared" si="1"/>
        <v>81.82718699052768</v>
      </c>
      <c r="J18" s="14"/>
    </row>
    <row r="19" spans="2:10" ht="18.75">
      <c r="B19" s="31">
        <v>11</v>
      </c>
      <c r="C19" s="39" t="s">
        <v>32</v>
      </c>
      <c r="D19" s="33">
        <f>'[1]CSankarBOCEEXPSAN20141(mar15)'!S19</f>
        <v>7808.0199999999995</v>
      </c>
      <c r="E19" s="33">
        <f>'[1]CSankarBOCEEXPSAN20141(mar15)'!T19</f>
        <v>3467.03</v>
      </c>
      <c r="F19" s="33">
        <f>'[1]CSankarBOCEEXPSAN20141(mar15)'!U19</f>
        <v>3271.1600000000003</v>
      </c>
      <c r="G19" s="33">
        <f>'[1]CSankarBOCEEXPSAN20141(mar15)'!V19</f>
        <v>3271.1299999999997</v>
      </c>
      <c r="H19" s="34">
        <f t="shared" si="0"/>
        <v>94.35049595763522</v>
      </c>
      <c r="I19" s="35">
        <f t="shared" si="1"/>
        <v>99.9990828941415</v>
      </c>
      <c r="J19" s="14"/>
    </row>
    <row r="20" spans="2:10" ht="18.75" customHeight="1">
      <c r="B20" s="31">
        <v>12</v>
      </c>
      <c r="C20" s="40" t="s">
        <v>33</v>
      </c>
      <c r="D20" s="33">
        <f>'[1]CSankarBOCEEXPSAN20141(mar15)'!S21</f>
        <v>172152.34</v>
      </c>
      <c r="E20" s="33">
        <f>'[1]CSankarBOCEEXPSAN20141(mar15)'!T21</f>
        <v>203249.71</v>
      </c>
      <c r="F20" s="33">
        <f>'[1]CSankarBOCEEXPSAN20141(mar15)'!U21</f>
        <v>117375.79</v>
      </c>
      <c r="G20" s="33">
        <f>'[1]CSankarBOCEEXPSAN20141(mar15)'!V21</f>
        <v>88755.64</v>
      </c>
      <c r="H20" s="34">
        <f t="shared" si="0"/>
        <v>57.749548572541634</v>
      </c>
      <c r="I20" s="35">
        <f t="shared" si="1"/>
        <v>75.61664973671317</v>
      </c>
      <c r="J20" s="14"/>
    </row>
    <row r="21" spans="2:10" s="38" customFormat="1" ht="20.25" customHeight="1">
      <c r="B21" s="31">
        <v>13</v>
      </c>
      <c r="C21" s="39" t="s">
        <v>34</v>
      </c>
      <c r="D21" s="33">
        <f>'[1]CSankarBOCEEXPSAN20141(mar15)'!S22</f>
        <v>12357.85</v>
      </c>
      <c r="E21" s="33">
        <f>'[1]CSankarBOCEEXPSAN20141(mar15)'!T22</f>
        <v>10556.06</v>
      </c>
      <c r="F21" s="33">
        <f>'[1]CSankarBOCEEXPSAN20141(mar15)'!U22</f>
        <v>2780.71</v>
      </c>
      <c r="G21" s="33">
        <f>'[1]CSankarBOCEEXPSAN20141(mar15)'!V22</f>
        <v>796.51</v>
      </c>
      <c r="H21" s="34">
        <f t="shared" si="0"/>
        <v>26.342309535944285</v>
      </c>
      <c r="I21" s="35">
        <f t="shared" si="1"/>
        <v>28.644123263483067</v>
      </c>
      <c r="J21" s="37"/>
    </row>
    <row r="22" spans="2:10" ht="18.75">
      <c r="B22" s="31">
        <v>14</v>
      </c>
      <c r="C22" s="36" t="s">
        <v>35</v>
      </c>
      <c r="D22" s="33">
        <f>'[1]CSankarBOCEEXPSAN20141(mar15)'!S24</f>
        <v>27649.41</v>
      </c>
      <c r="E22" s="33">
        <f>'[1]CSankarBOCEEXPSAN20141(mar15)'!T24</f>
        <v>27851.01</v>
      </c>
      <c r="F22" s="33">
        <f>'[1]CSankarBOCEEXPSAN20141(mar15)'!U24</f>
        <v>17653.96</v>
      </c>
      <c r="G22" s="33">
        <f>'[1]CSankarBOCEEXPSAN20141(mar15)'!V24</f>
        <v>17653.96</v>
      </c>
      <c r="H22" s="34">
        <f t="shared" si="0"/>
        <v>63.38714466728496</v>
      </c>
      <c r="I22" s="35">
        <f t="shared" si="1"/>
        <v>100</v>
      </c>
      <c r="J22" s="14"/>
    </row>
    <row r="23" spans="2:10" ht="20.25" customHeight="1">
      <c r="B23" s="31">
        <v>15</v>
      </c>
      <c r="C23" s="41" t="s">
        <v>36</v>
      </c>
      <c r="D23" s="33">
        <f>'[1]CSankarBOCEEXPSAN20141(mar15)'!S25</f>
        <v>37229.83</v>
      </c>
      <c r="E23" s="33">
        <f>'[1]CSankarBOCEEXPSAN20141(mar15)'!T25</f>
        <v>93140.57</v>
      </c>
      <c r="F23" s="33">
        <f>'[1]CSankarBOCEEXPSAN20141(mar15)'!U25</f>
        <v>66096.47</v>
      </c>
      <c r="G23" s="33">
        <f>'[1]CSankarBOCEEXPSAN20141(mar15)'!V25</f>
        <v>61878.48</v>
      </c>
      <c r="H23" s="34">
        <f t="shared" si="0"/>
        <v>70.96421033283347</v>
      </c>
      <c r="I23" s="35">
        <f t="shared" si="1"/>
        <v>93.61843378322624</v>
      </c>
      <c r="J23" s="14"/>
    </row>
    <row r="24" spans="2:10" ht="18.75">
      <c r="B24" s="31">
        <v>16</v>
      </c>
      <c r="C24" s="36" t="s">
        <v>37</v>
      </c>
      <c r="D24" s="33">
        <f>'[1]CSankarBOCEEXPSAN20141(mar15)'!S28</f>
        <v>49419.24</v>
      </c>
      <c r="E24" s="33">
        <f>'[1]CSankarBOCEEXPSAN20141(mar15)'!T28</f>
        <v>58408.05</v>
      </c>
      <c r="F24" s="33">
        <f>'[1]CSankarBOCEEXPSAN20141(mar15)'!U28</f>
        <v>18251</v>
      </c>
      <c r="G24" s="33">
        <f>'[1]CSankarBOCEEXPSAN20141(mar15)'!V28</f>
        <v>18251</v>
      </c>
      <c r="H24" s="34">
        <f t="shared" si="0"/>
        <v>31.247405109398446</v>
      </c>
      <c r="I24" s="35">
        <f t="shared" si="1"/>
        <v>100</v>
      </c>
      <c r="J24" s="14"/>
    </row>
    <row r="25" spans="2:10" ht="18.75">
      <c r="B25" s="31">
        <v>17</v>
      </c>
      <c r="C25" s="36" t="s">
        <v>38</v>
      </c>
      <c r="D25" s="33">
        <f>'[1]CSankarBOCEEXPSAN20141(mar15)'!S29</f>
        <v>0</v>
      </c>
      <c r="E25" s="33">
        <f>'[1]CSankarBOCEEXPSAN20141(mar15)'!T29</f>
        <v>537.33</v>
      </c>
      <c r="F25" s="33">
        <f>'[1]CSankarBOCEEXPSAN20141(mar15)'!U29</f>
        <v>363.49</v>
      </c>
      <c r="G25" s="33">
        <f>'[1]CSankarBOCEEXPSAN20141(mar15)'!V29</f>
        <v>363.49</v>
      </c>
      <c r="H25" s="34">
        <f t="shared" si="0"/>
        <v>67.64744198165</v>
      </c>
      <c r="I25" s="35">
        <f t="shared" si="1"/>
        <v>100</v>
      </c>
      <c r="J25" s="14"/>
    </row>
    <row r="26" spans="2:10" ht="18.75">
      <c r="B26" s="31">
        <v>18</v>
      </c>
      <c r="C26" s="36" t="s">
        <v>39</v>
      </c>
      <c r="D26" s="33">
        <f>'[1]CSankarBOCEEXPSAN20141(mar15)'!S32</f>
        <v>3714.21</v>
      </c>
      <c r="E26" s="33">
        <f>'[1]CSankarBOCEEXPSAN20141(mar15)'!T32</f>
        <v>3278.58</v>
      </c>
      <c r="F26" s="33">
        <f>'[1]CSankarBOCEEXPSAN20141(mar15)'!U32</f>
        <v>3126.25</v>
      </c>
      <c r="G26" s="33">
        <f>'[1]CSankarBOCEEXPSAN20141(mar15)'!V32</f>
        <v>2435.63</v>
      </c>
      <c r="H26" s="34">
        <f t="shared" si="0"/>
        <v>95.35378121015806</v>
      </c>
      <c r="I26" s="35">
        <f t="shared" si="1"/>
        <v>77.90899640143942</v>
      </c>
      <c r="J26" s="14"/>
    </row>
    <row r="27" spans="2:9" ht="18.75">
      <c r="B27" s="31">
        <v>19</v>
      </c>
      <c r="C27" s="36" t="s">
        <v>40</v>
      </c>
      <c r="D27" s="33">
        <f>'[1]CSankarBOCEEXPSAN20141(mar15)'!S35</f>
        <v>1090</v>
      </c>
      <c r="E27" s="33">
        <f>'[1]CSankarBOCEEXPSAN20141(mar15)'!T35</f>
        <v>6436.67</v>
      </c>
      <c r="F27" s="33">
        <f>'[1]CSankarBOCEEXPSAN20141(mar15)'!U35</f>
        <v>2812</v>
      </c>
      <c r="G27" s="33">
        <f>'[1]CSankarBOCEEXPSAN20141(mar15)'!V35</f>
        <v>312</v>
      </c>
      <c r="H27" s="34">
        <f t="shared" si="0"/>
        <v>43.68718607603</v>
      </c>
      <c r="I27" s="35">
        <f t="shared" si="1"/>
        <v>11.095305832147938</v>
      </c>
    </row>
    <row r="28" spans="2:9" ht="18.75">
      <c r="B28" s="31">
        <v>20</v>
      </c>
      <c r="C28" s="36" t="s">
        <v>41</v>
      </c>
      <c r="D28" s="33">
        <f>'[1]CSankarBOCEEXPSAN20141(mar15)'!S36</f>
        <v>121301.13</v>
      </c>
      <c r="E28" s="33">
        <f>'[1]CSankarBOCEEXPSAN20141(mar15)'!T36</f>
        <v>147391</v>
      </c>
      <c r="F28" s="33">
        <f>'[1]CSankarBOCEEXPSAN20141(mar15)'!U36</f>
        <v>142576.9</v>
      </c>
      <c r="G28" s="33">
        <f>'[1]CSankarBOCEEXPSAN20141(mar15)'!V36</f>
        <v>139571.16</v>
      </c>
      <c r="H28" s="34">
        <f t="shared" si="0"/>
        <v>96.73378971578998</v>
      </c>
      <c r="I28" s="35">
        <f t="shared" si="1"/>
        <v>97.89184643515185</v>
      </c>
    </row>
    <row r="29" spans="2:9" ht="18.75">
      <c r="B29" s="31">
        <v>21</v>
      </c>
      <c r="C29" s="36" t="s">
        <v>42</v>
      </c>
      <c r="D29" s="33">
        <f>'[1]CSankarBOCEEXPSAN20141(mar15)'!S37</f>
        <v>18918</v>
      </c>
      <c r="E29" s="33">
        <f>'[1]CSankarBOCEEXPSAN20141(mar15)'!T37</f>
        <v>3150.59</v>
      </c>
      <c r="F29" s="33">
        <f>'[1]CSankarBOCEEXPSAN20141(mar15)'!U37</f>
        <v>201.1</v>
      </c>
      <c r="G29" s="33">
        <f>'[1]CSankarBOCEEXPSAN20141(mar15)'!V37</f>
        <v>201.1</v>
      </c>
      <c r="H29" s="34">
        <f t="shared" si="0"/>
        <v>6.382931450934587</v>
      </c>
      <c r="I29" s="35">
        <f t="shared" si="1"/>
        <v>100</v>
      </c>
    </row>
    <row r="30" spans="2:9" ht="18.75">
      <c r="B30" s="31">
        <v>22</v>
      </c>
      <c r="C30" s="36" t="s">
        <v>43</v>
      </c>
      <c r="D30" s="33">
        <f>'[1]CSankarBOCEEXPSAN20141(mar15)'!S40</f>
        <v>8099</v>
      </c>
      <c r="E30" s="33">
        <f>'[1]CSankarBOCEEXPSAN20141(mar15)'!T40</f>
        <v>943.86</v>
      </c>
      <c r="F30" s="33">
        <f>'[1]CSankarBOCEEXPSAN20141(mar15)'!U40</f>
        <v>943.86</v>
      </c>
      <c r="G30" s="33">
        <f>'[1]CSankarBOCEEXPSAN20141(mar15)'!V40</f>
        <v>766</v>
      </c>
      <c r="H30" s="34">
        <f t="shared" si="0"/>
        <v>100</v>
      </c>
      <c r="I30" s="35">
        <f t="shared" si="1"/>
        <v>81.15610365944102</v>
      </c>
    </row>
    <row r="31" spans="2:9" ht="18.75">
      <c r="B31" s="31">
        <v>23</v>
      </c>
      <c r="C31" s="36" t="s">
        <v>44</v>
      </c>
      <c r="D31" s="33">
        <f>'[1]CSankarBOCEEXPSAN20141(mar15)'!S41</f>
        <v>2590.4</v>
      </c>
      <c r="E31" s="33">
        <f>'[1]CSankarBOCEEXPSAN20141(mar15)'!T41</f>
        <v>3818.87</v>
      </c>
      <c r="F31" s="33">
        <f>'[1]CSankarBOCEEXPSAN20141(mar15)'!U41</f>
        <v>1298.25</v>
      </c>
      <c r="G31" s="33">
        <f>'[1]CSankarBOCEEXPSAN20141(mar15)'!V41</f>
        <v>1181.27</v>
      </c>
      <c r="H31" s="34">
        <f t="shared" si="0"/>
        <v>33.99565840156905</v>
      </c>
      <c r="I31" s="35">
        <f t="shared" si="1"/>
        <v>90.9894088195648</v>
      </c>
    </row>
    <row r="32" spans="2:9" ht="18.75">
      <c r="B32" s="31">
        <v>24</v>
      </c>
      <c r="C32" s="36" t="s">
        <v>45</v>
      </c>
      <c r="D32" s="33">
        <f>'[1]CSankarBOCEEXPSAN20141(mar15)'!S46</f>
        <v>1633.24</v>
      </c>
      <c r="E32" s="33">
        <f>'[1]CSankarBOCEEXPSAN20141(mar15)'!T46</f>
        <v>1070</v>
      </c>
      <c r="F32" s="33">
        <f>'[1]CSankarBOCEEXPSAN20141(mar15)'!U46</f>
        <v>836</v>
      </c>
      <c r="G32" s="33">
        <f>'[1]CSankarBOCEEXPSAN20141(mar15)'!V46</f>
        <v>772.11</v>
      </c>
      <c r="H32" s="34">
        <f t="shared" si="0"/>
        <v>78.13084112149534</v>
      </c>
      <c r="I32" s="35">
        <f t="shared" si="1"/>
        <v>92.35765550239235</v>
      </c>
    </row>
    <row r="33" spans="2:9" ht="18.75">
      <c r="B33" s="31">
        <v>25</v>
      </c>
      <c r="C33" s="36" t="s">
        <v>46</v>
      </c>
      <c r="D33" s="33">
        <f>'[1]CSankarBOCEEXPSAN20141(mar15)'!S45</f>
        <v>100</v>
      </c>
      <c r="E33" s="33">
        <f>'[1]CSankarBOCEEXPSAN20141(mar15)'!T45</f>
        <v>100</v>
      </c>
      <c r="F33" s="33">
        <f>'[1]CSankarBOCEEXPSAN20141(mar15)'!U45</f>
        <v>100</v>
      </c>
      <c r="G33" s="33">
        <f>'[1]CSankarBOCEEXPSAN20141(mar15)'!V45</f>
        <v>100</v>
      </c>
      <c r="H33" s="34">
        <f t="shared" si="0"/>
        <v>100</v>
      </c>
      <c r="I33" s="35">
        <f t="shared" si="1"/>
        <v>100</v>
      </c>
    </row>
    <row r="34" spans="2:9" ht="18.75">
      <c r="B34" s="31">
        <v>26</v>
      </c>
      <c r="C34" s="36" t="s">
        <v>47</v>
      </c>
      <c r="D34" s="33">
        <f>'[1]CSankarBOCEEXPSAN20141(mar15)'!S48</f>
        <v>149.01999999999998</v>
      </c>
      <c r="E34" s="33">
        <f>'[1]CSankarBOCEEXPSAN20141(mar15)'!T48</f>
        <v>149.02</v>
      </c>
      <c r="F34" s="33">
        <f>'[1]CSankarBOCEEXPSAN20141(mar15)'!U48</f>
        <v>125.91999999999999</v>
      </c>
      <c r="G34" s="33">
        <f>'[1]CSankarBOCEEXPSAN20141(mar15)'!V48</f>
        <v>92.56</v>
      </c>
      <c r="H34" s="34">
        <f t="shared" si="0"/>
        <v>84.49872500335523</v>
      </c>
      <c r="I34" s="35">
        <f t="shared" si="1"/>
        <v>73.50698856416773</v>
      </c>
    </row>
    <row r="35" spans="2:9" ht="18.75">
      <c r="B35" s="31">
        <v>27</v>
      </c>
      <c r="C35" s="36" t="s">
        <v>48</v>
      </c>
      <c r="D35" s="33">
        <f>'[1]CSankarBOCEEXPSAN20141(mar15)'!S49</f>
        <v>0</v>
      </c>
      <c r="E35" s="33">
        <f>'[1]CSankarBOCEEXPSAN20141(mar15)'!T49</f>
        <v>386.44</v>
      </c>
      <c r="F35" s="33">
        <f>'[1]CSankarBOCEEXPSAN20141(mar15)'!U49</f>
        <v>0</v>
      </c>
      <c r="G35" s="33">
        <f>'[1]CSankarBOCEEXPSAN20141(mar15)'!V49</f>
        <v>0</v>
      </c>
      <c r="H35" s="34">
        <f t="shared" si="0"/>
        <v>0</v>
      </c>
      <c r="I35" s="35"/>
    </row>
    <row r="36" spans="2:9" ht="18.75">
      <c r="B36" s="31">
        <v>28</v>
      </c>
      <c r="C36" s="36" t="s">
        <v>49</v>
      </c>
      <c r="D36" s="33">
        <f>'[1]CSankarBOCEEXPSAN20141(mar15)'!S52</f>
        <v>5000</v>
      </c>
      <c r="E36" s="33">
        <f>'[1]CSankarBOCEEXPSAN20141(mar15)'!T52</f>
        <v>36751.11</v>
      </c>
      <c r="F36" s="33">
        <f>'[1]CSankarBOCEEXPSAN20141(mar15)'!U52</f>
        <v>18773.66</v>
      </c>
      <c r="G36" s="33">
        <f>'[1]CSankarBOCEEXPSAN20141(mar15)'!V52</f>
        <v>14725.22</v>
      </c>
      <c r="H36" s="34">
        <f t="shared" si="0"/>
        <v>51.08324619310818</v>
      </c>
      <c r="I36" s="35">
        <f t="shared" si="1"/>
        <v>78.43553148400471</v>
      </c>
    </row>
    <row r="37" spans="2:9" ht="18.75">
      <c r="B37" s="31">
        <v>29</v>
      </c>
      <c r="C37" s="36" t="s">
        <v>50</v>
      </c>
      <c r="D37" s="33">
        <f>'[1]CSankarBOCEEXPSAN20141(mar15)'!S57</f>
        <v>30395.22</v>
      </c>
      <c r="E37" s="33">
        <f>'[1]CSankarBOCEEXPSAN20141(mar15)'!T57</f>
        <v>82228.78</v>
      </c>
      <c r="F37" s="33">
        <f>'[1]CSankarBOCEEXPSAN20141(mar15)'!U57</f>
        <v>48332.03</v>
      </c>
      <c r="G37" s="33">
        <f>'[1]CSankarBOCEEXPSAN20141(mar15)'!V57</f>
        <v>48282.69</v>
      </c>
      <c r="H37" s="34">
        <f t="shared" si="0"/>
        <v>58.77751074502139</v>
      </c>
      <c r="I37" s="35">
        <f t="shared" si="1"/>
        <v>99.8979144885907</v>
      </c>
    </row>
    <row r="38" spans="2:9" ht="18.75">
      <c r="B38" s="31">
        <v>30</v>
      </c>
      <c r="C38" s="36" t="s">
        <v>51</v>
      </c>
      <c r="D38" s="33">
        <f>'[1]CSankarBOCEEXPSAN20141(mar15)'!S58</f>
        <v>29220.240000000005</v>
      </c>
      <c r="E38" s="33">
        <f>'[1]CSankarBOCEEXPSAN20141(mar15)'!T58</f>
        <v>60770.85</v>
      </c>
      <c r="F38" s="33">
        <f>'[1]CSankarBOCEEXPSAN20141(mar15)'!U58</f>
        <v>32894.17</v>
      </c>
      <c r="G38" s="33">
        <f>'[1]CSankarBOCEEXPSAN20141(mar15)'!V58</f>
        <v>28008.52</v>
      </c>
      <c r="H38" s="34">
        <f t="shared" si="0"/>
        <v>54.128204558600046</v>
      </c>
      <c r="I38" s="35">
        <f t="shared" si="1"/>
        <v>85.1473680594464</v>
      </c>
    </row>
    <row r="39" spans="2:9" ht="18.75">
      <c r="B39" s="31">
        <v>31</v>
      </c>
      <c r="C39" s="36" t="s">
        <v>52</v>
      </c>
      <c r="D39" s="33">
        <f>'[1]CSankarBOCEEXPSAN20141(mar15)'!S59</f>
        <v>8132.43</v>
      </c>
      <c r="E39" s="33">
        <f>'[1]CSankarBOCEEXPSAN20141(mar15)'!T59</f>
        <v>10781.79</v>
      </c>
      <c r="F39" s="33">
        <f>'[1]CSankarBOCEEXPSAN20141(mar15)'!U59</f>
        <v>10028.24</v>
      </c>
      <c r="G39" s="33">
        <f>'[1]CSankarBOCEEXPSAN20141(mar15)'!V59</f>
        <v>9015.19</v>
      </c>
      <c r="H39" s="34">
        <f t="shared" si="0"/>
        <v>93.01090078734606</v>
      </c>
      <c r="I39" s="35">
        <f t="shared" si="1"/>
        <v>89.8980279690155</v>
      </c>
    </row>
    <row r="40" spans="2:9" ht="18.75">
      <c r="B40" s="31">
        <v>32</v>
      </c>
      <c r="C40" s="36" t="s">
        <v>53</v>
      </c>
      <c r="D40" s="33">
        <f>'[1]CSankarBOCEEXPSAN20141(mar15)'!S60</f>
        <v>209.01</v>
      </c>
      <c r="E40" s="33">
        <f>'[1]CSankarBOCEEXPSAN20141(mar15)'!T60</f>
        <v>230.09</v>
      </c>
      <c r="F40" s="33">
        <f>'[1]CSankarBOCEEXPSAN20141(mar15)'!U60</f>
        <v>81.5</v>
      </c>
      <c r="G40" s="33">
        <f>'[1]CSankarBOCEEXPSAN20141(mar15)'!V60</f>
        <v>5.7</v>
      </c>
      <c r="H40" s="34">
        <f t="shared" si="0"/>
        <v>35.42092224781607</v>
      </c>
      <c r="I40" s="35">
        <f t="shared" si="1"/>
        <v>6.993865030674846</v>
      </c>
    </row>
    <row r="41" spans="2:9" ht="18.75">
      <c r="B41" s="31">
        <v>33</v>
      </c>
      <c r="C41" s="42" t="s">
        <v>54</v>
      </c>
      <c r="D41" s="33">
        <f>'[1]CSankarBOCEEXPSAN20141(mar15)'!S61</f>
        <v>950</v>
      </c>
      <c r="E41" s="33">
        <f>'[1]CSankarBOCEEXPSAN20141(mar15)'!T61</f>
        <v>743.41</v>
      </c>
      <c r="F41" s="33">
        <f>'[1]CSankarBOCEEXPSAN20141(mar15)'!U61</f>
        <v>585.14</v>
      </c>
      <c r="G41" s="33">
        <f>'[1]CSankarBOCEEXPSAN20141(mar15)'!V61</f>
        <v>333.48</v>
      </c>
      <c r="H41" s="34">
        <f t="shared" si="0"/>
        <v>78.7102675508804</v>
      </c>
      <c r="I41" s="35">
        <f t="shared" si="1"/>
        <v>56.99148921625594</v>
      </c>
    </row>
    <row r="42" spans="2:9" ht="18.75">
      <c r="B42" s="31">
        <v>34</v>
      </c>
      <c r="C42" s="36" t="s">
        <v>55</v>
      </c>
      <c r="D42" s="33">
        <f>'[1]CSankarBOCEEXPSAN20141(mar15)'!S62</f>
        <v>11750</v>
      </c>
      <c r="E42" s="33">
        <f>'[1]CSankarBOCEEXPSAN20141(mar15)'!T62</f>
        <v>17488.58</v>
      </c>
      <c r="F42" s="33">
        <f>'[1]CSankarBOCEEXPSAN20141(mar15)'!U62</f>
        <v>15326.38</v>
      </c>
      <c r="G42" s="33">
        <f>'[1]CSankarBOCEEXPSAN20141(mar15)'!V62</f>
        <v>14999.67</v>
      </c>
      <c r="H42" s="34">
        <f t="shared" si="0"/>
        <v>87.63650336390947</v>
      </c>
      <c r="I42" s="35">
        <f t="shared" si="1"/>
        <v>97.86831593631373</v>
      </c>
    </row>
    <row r="43" spans="2:9" ht="18.75">
      <c r="B43" s="31">
        <v>35</v>
      </c>
      <c r="C43" s="36" t="s">
        <v>56</v>
      </c>
      <c r="D43" s="33">
        <f>'[1]CSankarBOCEEXPSAN20141(mar15)'!S65</f>
        <v>12216</v>
      </c>
      <c r="E43" s="33">
        <f>'[1]CSankarBOCEEXPSAN20141(mar15)'!T65</f>
        <v>13422.74</v>
      </c>
      <c r="F43" s="33">
        <f>'[1]CSankarBOCEEXPSAN20141(mar15)'!U65</f>
        <v>13388.92</v>
      </c>
      <c r="G43" s="33">
        <f>'[1]CSankarBOCEEXPSAN20141(mar15)'!V65</f>
        <v>13384.01</v>
      </c>
      <c r="H43" s="34">
        <f t="shared" si="0"/>
        <v>99.748039520992</v>
      </c>
      <c r="I43" s="35">
        <f t="shared" si="1"/>
        <v>99.96332788604309</v>
      </c>
    </row>
    <row r="44" spans="2:9" ht="18.75">
      <c r="B44" s="31">
        <v>36</v>
      </c>
      <c r="C44" s="36" t="s">
        <v>57</v>
      </c>
      <c r="D44" s="33">
        <f>'[1]CSankarBOCEEXPSAN20141(mar15)'!S66</f>
        <v>1078</v>
      </c>
      <c r="E44" s="33">
        <f>'[1]CSankarBOCEEXPSAN20141(mar15)'!T66</f>
        <v>1392.46</v>
      </c>
      <c r="F44" s="33">
        <f>'[1]CSankarBOCEEXPSAN20141(mar15)'!U66</f>
        <v>1076.58</v>
      </c>
      <c r="G44" s="33">
        <f>'[1]CSankarBOCEEXPSAN20141(mar15)'!V66</f>
        <v>1032.26</v>
      </c>
      <c r="H44" s="34">
        <f t="shared" si="0"/>
        <v>77.31496775490857</v>
      </c>
      <c r="I44" s="35">
        <f t="shared" si="1"/>
        <v>95.88325995281355</v>
      </c>
    </row>
    <row r="45" spans="2:9" s="38" customFormat="1" ht="18.75">
      <c r="B45" s="31">
        <v>37</v>
      </c>
      <c r="C45" s="36" t="s">
        <v>58</v>
      </c>
      <c r="D45" s="33">
        <f>'[1]CSankarBOCEEXPSAN20141(mar15)'!S67</f>
        <v>2909.63</v>
      </c>
      <c r="E45" s="33">
        <f>'[1]CSankarBOCEEXPSAN20141(mar15)'!T67</f>
        <v>4978.83</v>
      </c>
      <c r="F45" s="33">
        <f>'[1]CSankarBOCEEXPSAN20141(mar15)'!U67</f>
        <v>4519.71</v>
      </c>
      <c r="G45" s="33">
        <f>'[1]CSankarBOCEEXPSAN20141(mar15)'!V67</f>
        <v>4478.96</v>
      </c>
      <c r="H45" s="34">
        <f t="shared" si="0"/>
        <v>90.77855640783076</v>
      </c>
      <c r="I45" s="35">
        <f t="shared" si="1"/>
        <v>99.09839348099767</v>
      </c>
    </row>
    <row r="46" spans="2:9" s="38" customFormat="1" ht="18.75">
      <c r="B46" s="31">
        <v>38</v>
      </c>
      <c r="C46" s="36" t="s">
        <v>59</v>
      </c>
      <c r="D46" s="33">
        <f>'[1]CSankarBOCEEXPSAN20141(mar15)'!S70</f>
        <v>28898.89</v>
      </c>
      <c r="E46" s="33">
        <f>'[1]CSankarBOCEEXPSAN20141(mar15)'!T70</f>
        <v>66447.56</v>
      </c>
      <c r="F46" s="33">
        <f>'[1]CSankarBOCEEXPSAN20141(mar15)'!U70</f>
        <v>54407.59</v>
      </c>
      <c r="G46" s="33">
        <f>'[1]CSankarBOCEEXPSAN20141(mar15)'!V70</f>
        <v>48836.33</v>
      </c>
      <c r="H46" s="34">
        <f t="shared" si="0"/>
        <v>81.88049342970606</v>
      </c>
      <c r="I46" s="35">
        <f t="shared" si="1"/>
        <v>89.76014192137531</v>
      </c>
    </row>
    <row r="47" spans="2:9" ht="18.75">
      <c r="B47" s="31">
        <v>39</v>
      </c>
      <c r="C47" s="36" t="s">
        <v>60</v>
      </c>
      <c r="D47" s="33">
        <f>'[1]CSankarBOCEEXPSAN20141(mar15)'!S71</f>
        <v>3198</v>
      </c>
      <c r="E47" s="33">
        <f>'[1]CSankarBOCEEXPSAN20141(mar15)'!T71</f>
        <v>47133.45</v>
      </c>
      <c r="F47" s="33">
        <f>'[1]CSankarBOCEEXPSAN20141(mar15)'!U71</f>
        <v>36603.76</v>
      </c>
      <c r="G47" s="33">
        <f>'[1]CSankarBOCEEXPSAN20141(mar15)'!V71</f>
        <v>31791.95</v>
      </c>
      <c r="H47" s="34">
        <f t="shared" si="0"/>
        <v>77.65983606122616</v>
      </c>
      <c r="I47" s="35">
        <f t="shared" si="1"/>
        <v>86.85432862634876</v>
      </c>
    </row>
    <row r="48" spans="2:9" ht="18.75">
      <c r="B48" s="31">
        <v>40</v>
      </c>
      <c r="C48" s="36" t="s">
        <v>61</v>
      </c>
      <c r="D48" s="33">
        <f>'[1]CSankarBOCEEXPSAN20141(mar15)'!S72</f>
        <v>53</v>
      </c>
      <c r="E48" s="33">
        <f>'[1]CSankarBOCEEXPSAN20141(mar15)'!T72</f>
        <v>90.6</v>
      </c>
      <c r="F48" s="33">
        <f>'[1]CSankarBOCEEXPSAN20141(mar15)'!U72</f>
        <v>46.37</v>
      </c>
      <c r="G48" s="33">
        <f>'[1]CSankarBOCEEXPSAN20141(mar15)'!V72</f>
        <v>30.55</v>
      </c>
      <c r="H48" s="34">
        <f t="shared" si="0"/>
        <v>51.18101545253864</v>
      </c>
      <c r="I48" s="35">
        <f t="shared" si="1"/>
        <v>65.88311408238086</v>
      </c>
    </row>
    <row r="49" spans="2:9" ht="18.75">
      <c r="B49" s="31">
        <v>41</v>
      </c>
      <c r="C49" s="36" t="s">
        <v>62</v>
      </c>
      <c r="D49" s="33">
        <f>'[1]CSankarBOCEEXPSAN20141(mar15)'!S73</f>
        <v>833</v>
      </c>
      <c r="E49" s="33">
        <f>'[1]CSankarBOCEEXPSAN20141(mar15)'!T73</f>
        <v>2027.81</v>
      </c>
      <c r="F49" s="33">
        <f>'[1]CSankarBOCEEXPSAN20141(mar15)'!U73</f>
        <v>1770.23</v>
      </c>
      <c r="G49" s="33">
        <f>'[1]CSankarBOCEEXPSAN20141(mar15)'!V73</f>
        <v>1324.71</v>
      </c>
      <c r="H49" s="34">
        <f t="shared" si="0"/>
        <v>87.29762650346926</v>
      </c>
      <c r="I49" s="35">
        <f t="shared" si="1"/>
        <v>74.83264886483677</v>
      </c>
    </row>
    <row r="50" spans="2:9" ht="18.75">
      <c r="B50" s="31">
        <v>42</v>
      </c>
      <c r="C50" s="36" t="s">
        <v>63</v>
      </c>
      <c r="D50" s="33">
        <f>'[1]CSankarBOCEEXPSAN20141(mar15)'!S75</f>
        <v>54233.03</v>
      </c>
      <c r="E50" s="33">
        <f>'[1]CSankarBOCEEXPSAN20141(mar15)'!T75</f>
        <v>81461.09</v>
      </c>
      <c r="F50" s="33">
        <f>'[1]CSankarBOCEEXPSAN20141(mar15)'!U75</f>
        <v>69070.9</v>
      </c>
      <c r="G50" s="33">
        <f>'[1]CSankarBOCEEXPSAN20141(mar15)'!V75</f>
        <v>40229.549999999996</v>
      </c>
      <c r="H50" s="34">
        <f t="shared" si="0"/>
        <v>84.79005129933812</v>
      </c>
      <c r="I50" s="35">
        <f t="shared" si="1"/>
        <v>58.24384798808181</v>
      </c>
    </row>
    <row r="51" spans="2:9" ht="18.75">
      <c r="B51" s="31">
        <v>43</v>
      </c>
      <c r="C51" s="36" t="s">
        <v>64</v>
      </c>
      <c r="D51" s="33">
        <f>'[1]CSankarBOCEEXPSAN20141(mar15)'!S76</f>
        <v>30000</v>
      </c>
      <c r="E51" s="33">
        <f>'[1]CSankarBOCEEXPSAN20141(mar15)'!T76</f>
        <v>84930.21</v>
      </c>
      <c r="F51" s="33">
        <f>'[1]CSankarBOCEEXPSAN20141(mar15)'!U76</f>
        <v>18863.3</v>
      </c>
      <c r="G51" s="33">
        <f>'[1]CSankarBOCEEXPSAN20141(mar15)'!V76</f>
        <v>8297.3</v>
      </c>
      <c r="H51" s="34">
        <f t="shared" si="0"/>
        <v>22.210353653900064</v>
      </c>
      <c r="I51" s="35">
        <f t="shared" si="1"/>
        <v>43.9864710840627</v>
      </c>
    </row>
    <row r="52" spans="2:9" ht="18.75">
      <c r="B52" s="31">
        <v>44</v>
      </c>
      <c r="C52" s="36" t="s">
        <v>65</v>
      </c>
      <c r="D52" s="33">
        <f>'[1]CSankarBOCEEXPSAN20141(mar15)'!S77</f>
        <v>1932.4499999999998</v>
      </c>
      <c r="E52" s="33">
        <f>'[1]CSankarBOCEEXPSAN20141(mar15)'!T77</f>
        <v>1358.49</v>
      </c>
      <c r="F52" s="33">
        <f>'[1]CSankarBOCEEXPSAN20141(mar15)'!U77</f>
        <v>130.42</v>
      </c>
      <c r="G52" s="33">
        <f>'[1]CSankarBOCEEXPSAN20141(mar15)'!V77</f>
        <v>77.32000000000002</v>
      </c>
      <c r="H52" s="34">
        <f t="shared" si="0"/>
        <v>9.60036511126324</v>
      </c>
      <c r="I52" s="35">
        <f t="shared" si="1"/>
        <v>59.285385677043415</v>
      </c>
    </row>
    <row r="53" spans="2:9" s="38" customFormat="1" ht="18.75">
      <c r="B53" s="31">
        <v>45</v>
      </c>
      <c r="C53" s="36" t="s">
        <v>66</v>
      </c>
      <c r="D53" s="33">
        <f>'[1]CSankarBOCEEXPSAN20141(mar15)'!S88</f>
        <v>60122.67999999999</v>
      </c>
      <c r="E53" s="33">
        <f>'[1]CSankarBOCEEXPSAN20141(mar15)'!T88</f>
        <v>97073.35</v>
      </c>
      <c r="F53" s="33">
        <f>'[1]CSankarBOCEEXPSAN20141(mar15)'!U88</f>
        <v>87334.86</v>
      </c>
      <c r="G53" s="33">
        <f>'[1]CSankarBOCEEXPSAN20141(mar15)'!V88</f>
        <v>84861.79000000001</v>
      </c>
      <c r="H53" s="34">
        <f t="shared" si="0"/>
        <v>89.96790571253592</v>
      </c>
      <c r="I53" s="35">
        <f t="shared" si="1"/>
        <v>97.16828995890071</v>
      </c>
    </row>
    <row r="54" spans="2:9" s="38" customFormat="1" ht="18.75">
      <c r="B54" s="31">
        <v>46</v>
      </c>
      <c r="C54" s="36" t="s">
        <v>67</v>
      </c>
      <c r="D54" s="33">
        <f>'[1]CSankarBOCEEXPSAN20141(mar15)'!S89</f>
        <v>19681.62</v>
      </c>
      <c r="E54" s="33">
        <f>'[1]CSankarBOCEEXPSAN20141(mar15)'!T89</f>
        <v>11343.23</v>
      </c>
      <c r="F54" s="33">
        <f>'[1]CSankarBOCEEXPSAN20141(mar15)'!U89</f>
        <v>7111.64</v>
      </c>
      <c r="G54" s="33">
        <f>'[1]CSankarBOCEEXPSAN20141(mar15)'!V89</f>
        <v>7083.78</v>
      </c>
      <c r="H54" s="34">
        <f t="shared" si="0"/>
        <v>62.69501720409443</v>
      </c>
      <c r="I54" s="35">
        <f t="shared" si="1"/>
        <v>99.60824788656343</v>
      </c>
    </row>
    <row r="55" spans="2:9" ht="18.75">
      <c r="B55" s="31">
        <v>47</v>
      </c>
      <c r="C55" s="36" t="s">
        <v>68</v>
      </c>
      <c r="D55" s="33">
        <f>'[1]CSankarBOCEEXPSAN20141(mar15)'!S90</f>
        <v>672.7</v>
      </c>
      <c r="E55" s="33">
        <f>'[1]CSankarBOCEEXPSAN20141(mar15)'!T90</f>
        <v>422.55</v>
      </c>
      <c r="F55" s="33">
        <f>'[1]CSankarBOCEEXPSAN20141(mar15)'!U90</f>
        <v>311.58</v>
      </c>
      <c r="G55" s="33">
        <f>'[1]CSankarBOCEEXPSAN20141(mar15)'!V90</f>
        <v>210.04</v>
      </c>
      <c r="H55" s="34">
        <f t="shared" si="0"/>
        <v>73.73801916932908</v>
      </c>
      <c r="I55" s="35">
        <f t="shared" si="1"/>
        <v>67.41125874574749</v>
      </c>
    </row>
    <row r="56" spans="2:9" ht="18.75">
      <c r="B56" s="31">
        <v>48</v>
      </c>
      <c r="C56" s="36" t="s">
        <v>69</v>
      </c>
      <c r="D56" s="33">
        <f>'[1]CSankarBOCEEXPSAN20141(mar15)'!S92</f>
        <v>7151.64</v>
      </c>
      <c r="E56" s="33">
        <f>'[1]CSankarBOCEEXPSAN20141(mar15)'!T92</f>
        <v>84920.99</v>
      </c>
      <c r="F56" s="33">
        <f>'[1]CSankarBOCEEXPSAN20141(mar15)'!U92</f>
        <v>82308.61</v>
      </c>
      <c r="G56" s="33">
        <f>'[1]CSankarBOCEEXPSAN20141(mar15)'!V92</f>
        <v>51904.1</v>
      </c>
      <c r="H56" s="34">
        <f t="shared" si="0"/>
        <v>96.9237523019927</v>
      </c>
      <c r="I56" s="35">
        <f t="shared" si="1"/>
        <v>63.06035298129807</v>
      </c>
    </row>
    <row r="57" spans="2:9" ht="18.75">
      <c r="B57" s="31">
        <v>49</v>
      </c>
      <c r="C57" s="36" t="s">
        <v>70</v>
      </c>
      <c r="D57" s="33">
        <f>'[1]CSankarBOCEEXPSAN20141(mar15)'!S95</f>
        <v>152.5</v>
      </c>
      <c r="E57" s="33">
        <f>'[1]CSankarBOCEEXPSAN20141(mar15)'!T95</f>
        <v>152.5</v>
      </c>
      <c r="F57" s="33">
        <f>'[1]CSankarBOCEEXPSAN20141(mar15)'!U95</f>
        <v>82.5</v>
      </c>
      <c r="G57" s="33">
        <f>'[1]CSankarBOCEEXPSAN20141(mar15)'!V95</f>
        <v>67.7</v>
      </c>
      <c r="H57" s="34">
        <f t="shared" si="0"/>
        <v>54.09836065573771</v>
      </c>
      <c r="I57" s="35">
        <f t="shared" si="1"/>
        <v>82.06060606060606</v>
      </c>
    </row>
    <row r="58" spans="2:9" ht="18.75">
      <c r="B58" s="31">
        <v>50</v>
      </c>
      <c r="C58" s="36" t="s">
        <v>71</v>
      </c>
      <c r="D58" s="33">
        <f>'[1]CSankarBOCEEXPSAN20141(mar15)'!S96</f>
        <v>387</v>
      </c>
      <c r="E58" s="33">
        <f>'[1]CSankarBOCEEXPSAN20141(mar15)'!T96</f>
        <v>390.67</v>
      </c>
      <c r="F58" s="33">
        <f>'[1]CSankarBOCEEXPSAN20141(mar15)'!U96</f>
        <v>389.33</v>
      </c>
      <c r="G58" s="33">
        <f>'[1]CSankarBOCEEXPSAN20141(mar15)'!V96</f>
        <v>221.47</v>
      </c>
      <c r="H58" s="34">
        <f t="shared" si="0"/>
        <v>99.65699951365602</v>
      </c>
      <c r="I58" s="35">
        <f t="shared" si="1"/>
        <v>56.88490483651401</v>
      </c>
    </row>
    <row r="59" spans="2:9" ht="18.75">
      <c r="B59" s="31">
        <v>51</v>
      </c>
      <c r="C59" s="36" t="s">
        <v>72</v>
      </c>
      <c r="D59" s="33">
        <f>'[1]CSankarBOCEEXPSAN20141(mar15)'!S97</f>
        <v>10795</v>
      </c>
      <c r="E59" s="33">
        <f>'[1]CSankarBOCEEXPSAN20141(mar15)'!T97</f>
        <v>11442.16</v>
      </c>
      <c r="F59" s="33">
        <f>'[1]CSankarBOCEEXPSAN20141(mar15)'!U97</f>
        <v>6286.06</v>
      </c>
      <c r="G59" s="33">
        <f>'[1]CSankarBOCEEXPSAN20141(mar15)'!V97</f>
        <v>5986.79</v>
      </c>
      <c r="H59" s="34">
        <f t="shared" si="0"/>
        <v>54.937704069860935</v>
      </c>
      <c r="I59" s="35">
        <f t="shared" si="1"/>
        <v>95.23914821048479</v>
      </c>
    </row>
    <row r="60" spans="2:9" ht="18.75">
      <c r="B60" s="31">
        <v>52</v>
      </c>
      <c r="C60" s="36" t="s">
        <v>73</v>
      </c>
      <c r="D60" s="33">
        <f>'[1]CSankarBOCEEXPSAN20141(mar15)'!S101</f>
        <v>4495</v>
      </c>
      <c r="E60" s="33">
        <f>'[1]CSankarBOCEEXPSAN20141(mar15)'!T101</f>
        <v>4496.56</v>
      </c>
      <c r="F60" s="33">
        <f>'[1]CSankarBOCEEXPSAN20141(mar15)'!U101</f>
        <v>3324.49</v>
      </c>
      <c r="G60" s="33">
        <f>'[1]CSankarBOCEEXPSAN20141(mar15)'!V101</f>
        <v>3309.32</v>
      </c>
      <c r="H60" s="34">
        <f t="shared" si="0"/>
        <v>73.93407404771646</v>
      </c>
      <c r="I60" s="35">
        <f t="shared" si="1"/>
        <v>99.54368940799942</v>
      </c>
    </row>
    <row r="61" spans="2:9" ht="18.75">
      <c r="B61" s="31">
        <v>53</v>
      </c>
      <c r="C61" s="36" t="s">
        <v>74</v>
      </c>
      <c r="D61" s="33">
        <f>'[1]CSankarBOCEEXPSAN20141(mar15)'!S102</f>
        <v>2000</v>
      </c>
      <c r="E61" s="33">
        <f>'[1]CSankarBOCEEXPSAN20141(mar15)'!T102</f>
        <v>2500</v>
      </c>
      <c r="F61" s="33">
        <f>'[1]CSankarBOCEEXPSAN20141(mar15)'!U102</f>
        <v>1496</v>
      </c>
      <c r="G61" s="33">
        <f>'[1]CSankarBOCEEXPSAN20141(mar15)'!V102</f>
        <v>1000</v>
      </c>
      <c r="H61" s="34">
        <f t="shared" si="0"/>
        <v>59.84</v>
      </c>
      <c r="I61" s="35">
        <f t="shared" si="1"/>
        <v>66.84491978609626</v>
      </c>
    </row>
    <row r="62" spans="2:9" ht="18.75">
      <c r="B62" s="31">
        <v>54</v>
      </c>
      <c r="C62" s="36" t="s">
        <v>75</v>
      </c>
      <c r="D62" s="33">
        <f>'[1]CSankarBOCEEXPSAN20141(mar15)'!S103</f>
        <v>11924.11</v>
      </c>
      <c r="E62" s="33">
        <f>'[1]CSankarBOCEEXPSAN20141(mar15)'!T103</f>
        <v>155695.52</v>
      </c>
      <c r="F62" s="33">
        <f>'[1]CSankarBOCEEXPSAN20141(mar15)'!U103</f>
        <v>42995.58</v>
      </c>
      <c r="G62" s="33">
        <f>'[1]CSankarBOCEEXPSAN20141(mar15)'!V103</f>
        <v>231.61</v>
      </c>
      <c r="H62" s="34">
        <f t="shared" si="0"/>
        <v>27.615168374786897</v>
      </c>
      <c r="I62" s="35">
        <f t="shared" si="1"/>
        <v>0.5386832786067777</v>
      </c>
    </row>
    <row r="63" spans="2:9" ht="18.75">
      <c r="B63" s="31">
        <v>55</v>
      </c>
      <c r="C63" s="42" t="s">
        <v>76</v>
      </c>
      <c r="D63" s="33">
        <f>'[1]CSankarBOCEEXPSAN20141(mar15)'!S104</f>
        <v>200</v>
      </c>
      <c r="E63" s="33">
        <f>'[1]CSankarBOCEEXPSAN20141(mar15)'!T104</f>
        <v>100</v>
      </c>
      <c r="F63" s="33">
        <f>'[1]CSankarBOCEEXPSAN20141(mar15)'!U104</f>
        <v>0</v>
      </c>
      <c r="G63" s="33">
        <f>'[1]CSankarBOCEEXPSAN20141(mar15)'!V104</f>
        <v>0</v>
      </c>
      <c r="H63" s="34">
        <f t="shared" si="0"/>
        <v>0</v>
      </c>
      <c r="I63" s="35"/>
    </row>
    <row r="64" spans="2:9" ht="18.75">
      <c r="B64" s="31">
        <v>56</v>
      </c>
      <c r="C64" s="36" t="s">
        <v>77</v>
      </c>
      <c r="D64" s="33">
        <f>'[1]CSankarBOCEEXPSAN20141(mar15)'!S105</f>
        <v>7500</v>
      </c>
      <c r="E64" s="33">
        <f>'[1]CSankarBOCEEXPSAN20141(mar15)'!T105</f>
        <v>8950.03</v>
      </c>
      <c r="F64" s="33">
        <f>'[1]CSankarBOCEEXPSAN20141(mar15)'!U105</f>
        <v>8600</v>
      </c>
      <c r="G64" s="33">
        <f>'[1]CSankarBOCEEXPSAN20141(mar15)'!V105</f>
        <v>631.33</v>
      </c>
      <c r="H64" s="34">
        <f t="shared" si="0"/>
        <v>96.08906338861433</v>
      </c>
      <c r="I64" s="35">
        <f t="shared" si="1"/>
        <v>7.341046511627908</v>
      </c>
    </row>
    <row r="65" spans="2:9" ht="18.75">
      <c r="B65" s="31">
        <v>57</v>
      </c>
      <c r="C65" s="36" t="s">
        <v>78</v>
      </c>
      <c r="D65" s="33">
        <f>'[1]CSankarBOCEEXPSAN20141(mar15)'!S106</f>
        <v>1293</v>
      </c>
      <c r="E65" s="33">
        <f>'[1]CSankarBOCEEXPSAN20141(mar15)'!T106</f>
        <v>5593.1</v>
      </c>
      <c r="F65" s="33">
        <f>'[1]CSankarBOCEEXPSAN20141(mar15)'!U106</f>
        <v>4837.6</v>
      </c>
      <c r="G65" s="33">
        <f>'[1]CSankarBOCEEXPSAN20141(mar15)'!V106</f>
        <v>4837.6</v>
      </c>
      <c r="H65" s="34">
        <f t="shared" si="0"/>
        <v>86.49228513704385</v>
      </c>
      <c r="I65" s="35">
        <f t="shared" si="1"/>
        <v>100</v>
      </c>
    </row>
    <row r="66" spans="2:9" ht="18.75">
      <c r="B66" s="31">
        <v>58</v>
      </c>
      <c r="C66" s="36" t="s">
        <v>79</v>
      </c>
      <c r="D66" s="33">
        <f>'[1]CSankarBOCEEXPSAN20141(mar15)'!S107</f>
        <v>200</v>
      </c>
      <c r="E66" s="33">
        <f>'[1]CSankarBOCEEXPSAN20141(mar15)'!T107</f>
        <v>200</v>
      </c>
      <c r="F66" s="33">
        <f>'[1]CSankarBOCEEXPSAN20141(mar15)'!U107</f>
        <v>111.69</v>
      </c>
      <c r="G66" s="33">
        <f>'[1]CSankarBOCEEXPSAN20141(mar15)'!V107</f>
        <v>111.69</v>
      </c>
      <c r="H66" s="34">
        <f t="shared" si="0"/>
        <v>55.845</v>
      </c>
      <c r="I66" s="35">
        <f t="shared" si="1"/>
        <v>100</v>
      </c>
    </row>
    <row r="67" spans="2:9" ht="18.75">
      <c r="B67" s="31">
        <v>59</v>
      </c>
      <c r="C67" s="43" t="s">
        <v>80</v>
      </c>
      <c r="D67" s="33">
        <f>'[1]CSankarBOCEEXPSAN20141(mar15)'!S108</f>
        <v>100</v>
      </c>
      <c r="E67" s="33">
        <f>'[1]CSankarBOCEEXPSAN20141(mar15)'!T108</f>
        <v>650</v>
      </c>
      <c r="F67" s="33">
        <f>'[1]CSankarBOCEEXPSAN20141(mar15)'!U108</f>
        <v>650</v>
      </c>
      <c r="G67" s="33">
        <f>'[1]CSankarBOCEEXPSAN20141(mar15)'!V108</f>
        <v>650</v>
      </c>
      <c r="H67" s="34">
        <f t="shared" si="0"/>
        <v>100</v>
      </c>
      <c r="I67" s="35">
        <f t="shared" si="1"/>
        <v>100</v>
      </c>
    </row>
    <row r="68" spans="2:9" ht="18.75">
      <c r="B68" s="31">
        <v>60</v>
      </c>
      <c r="C68" s="43" t="s">
        <v>81</v>
      </c>
      <c r="D68" s="33">
        <f>'[1]CSankarBOCEEXPSAN20141(mar15)'!S109</f>
        <v>0</v>
      </c>
      <c r="E68" s="33">
        <f>'[1]CSankarBOCEEXPSAN20141(mar15)'!T109</f>
        <v>100</v>
      </c>
      <c r="F68" s="33">
        <f>'[1]CSankarBOCEEXPSAN20141(mar15)'!U109</f>
        <v>0</v>
      </c>
      <c r="G68" s="33">
        <f>'[1]CSankarBOCEEXPSAN20141(mar15)'!V109</f>
        <v>0</v>
      </c>
      <c r="H68" s="34">
        <f t="shared" si="0"/>
        <v>0</v>
      </c>
      <c r="I68" s="35"/>
    </row>
    <row r="69" spans="2:9" ht="18.75">
      <c r="B69" s="31">
        <v>61</v>
      </c>
      <c r="C69" s="43" t="s">
        <v>82</v>
      </c>
      <c r="D69" s="33">
        <f>'[1]CSankarBOCEEXPSAN20141(mar15)'!S110</f>
        <v>75000</v>
      </c>
      <c r="E69" s="33">
        <f>'[1]CSankarBOCEEXPSAN20141(mar15)'!T110</f>
        <v>75000</v>
      </c>
      <c r="F69" s="33">
        <f>'[1]CSankarBOCEEXPSAN20141(mar15)'!U110</f>
        <v>75000</v>
      </c>
      <c r="G69" s="33">
        <f>'[1]CSankarBOCEEXPSAN20141(mar15)'!V110</f>
        <v>67047.69</v>
      </c>
      <c r="H69" s="34">
        <f t="shared" si="0"/>
        <v>100</v>
      </c>
      <c r="I69" s="35">
        <f t="shared" si="1"/>
        <v>89.39692</v>
      </c>
    </row>
    <row r="70" spans="2:9" ht="18.75">
      <c r="B70" s="31">
        <v>62</v>
      </c>
      <c r="C70" s="32" t="s">
        <v>83</v>
      </c>
      <c r="D70" s="33">
        <f>'[1]CSankarBOCEEXPSAN20141(mar15)'!S111</f>
        <v>0</v>
      </c>
      <c r="E70" s="33">
        <f>'[1]CSankarBOCEEXPSAN20141(mar15)'!T111</f>
        <v>5650</v>
      </c>
      <c r="F70" s="33">
        <f>'[1]CSankarBOCEEXPSAN20141(mar15)'!U111</f>
        <v>2130.22</v>
      </c>
      <c r="G70" s="33">
        <f>'[1]CSankarBOCEEXPSAN20141(mar15)'!V111</f>
        <v>0</v>
      </c>
      <c r="H70" s="34">
        <f t="shared" si="0"/>
        <v>37.70300884955752</v>
      </c>
      <c r="I70" s="35"/>
    </row>
    <row r="71" spans="2:9" ht="18.75">
      <c r="B71" s="31">
        <v>63</v>
      </c>
      <c r="C71" s="32" t="s">
        <v>84</v>
      </c>
      <c r="D71" s="33">
        <f>'[1]CSankarBOCEEXPSAN20141(mar15)'!S112</f>
        <v>0</v>
      </c>
      <c r="E71" s="33">
        <f>'[1]CSankarBOCEEXPSAN20141(mar15)'!T112</f>
        <v>1500</v>
      </c>
      <c r="F71" s="33">
        <f>'[1]CSankarBOCEEXPSAN20141(mar15)'!U112</f>
        <v>0</v>
      </c>
      <c r="G71" s="33">
        <f>'[1]CSankarBOCEEXPSAN20141(mar15)'!V112</f>
        <v>0</v>
      </c>
      <c r="H71" s="34">
        <f t="shared" si="0"/>
        <v>0</v>
      </c>
      <c r="I71" s="35"/>
    </row>
    <row r="72" spans="2:9" ht="18.75">
      <c r="B72" s="31">
        <v>64</v>
      </c>
      <c r="C72" s="36" t="s">
        <v>85</v>
      </c>
      <c r="D72" s="33">
        <f>'[1]CSankarBOCEEXPSAN20141(mar15)'!S113</f>
        <v>0</v>
      </c>
      <c r="E72" s="33">
        <f>'[1]CSankarBOCEEXPSAN20141(mar15)'!T113</f>
        <v>11310</v>
      </c>
      <c r="F72" s="33">
        <f>'[1]CSankarBOCEEXPSAN20141(mar15)'!U113</f>
        <v>2500</v>
      </c>
      <c r="G72" s="33">
        <f>'[1]CSankarBOCEEXPSAN20141(mar15)'!V113</f>
        <v>2500</v>
      </c>
      <c r="H72" s="34">
        <f t="shared" si="0"/>
        <v>22.104332449160037</v>
      </c>
      <c r="I72" s="35">
        <f t="shared" si="1"/>
        <v>100</v>
      </c>
    </row>
    <row r="73" spans="2:9" ht="18.75">
      <c r="B73" s="31">
        <v>65</v>
      </c>
      <c r="C73" s="32" t="s">
        <v>86</v>
      </c>
      <c r="D73" s="33">
        <f>'[1]CSankarBOCEEXPSAN20141(mar15)'!S114</f>
        <v>0</v>
      </c>
      <c r="E73" s="33">
        <f>'[1]CSankarBOCEEXPSAN20141(mar15)'!T114</f>
        <v>8.18</v>
      </c>
      <c r="F73" s="33">
        <f>'[1]CSankarBOCEEXPSAN20141(mar15)'!U114</f>
        <v>0</v>
      </c>
      <c r="G73" s="33">
        <f>'[1]CSankarBOCEEXPSAN20141(mar15)'!V114</f>
        <v>0</v>
      </c>
      <c r="H73" s="34">
        <f t="shared" si="0"/>
        <v>0</v>
      </c>
      <c r="I73" s="35"/>
    </row>
    <row r="74" spans="2:9" ht="18.75">
      <c r="B74" s="31">
        <v>66</v>
      </c>
      <c r="C74" s="32" t="s">
        <v>87</v>
      </c>
      <c r="D74" s="33">
        <f>'[1]CSankarBOCEEXPSAN20141(mar15)'!S115</f>
        <v>0</v>
      </c>
      <c r="E74" s="33">
        <f>'[1]CSankarBOCEEXPSAN20141(mar15)'!T115</f>
        <v>100</v>
      </c>
      <c r="F74" s="33">
        <f>'[1]CSankarBOCEEXPSAN20141(mar15)'!U115</f>
        <v>1.48</v>
      </c>
      <c r="G74" s="33">
        <f>'[1]CSankarBOCEEXPSAN20141(mar15)'!V115</f>
        <v>0</v>
      </c>
      <c r="H74" s="34">
        <f>SUM(F74/E74)*100</f>
        <v>1.48</v>
      </c>
      <c r="I74" s="35">
        <f>G74*100/F74</f>
        <v>0</v>
      </c>
    </row>
    <row r="75" spans="2:9" ht="19.5" thickBot="1">
      <c r="B75" s="31">
        <v>67</v>
      </c>
      <c r="C75" s="44" t="s">
        <v>88</v>
      </c>
      <c r="D75" s="45">
        <f>'[1]CSankarBOCEEXPSAN20141(mar15)'!S116</f>
        <v>0</v>
      </c>
      <c r="E75" s="45">
        <f>'[1]CSankarBOCEEXPSAN20141(mar15)'!T116</f>
        <v>50</v>
      </c>
      <c r="F75" s="45">
        <f>'[1]CSankarBOCEEXPSAN20141(mar15)'!U116</f>
        <v>0</v>
      </c>
      <c r="G75" s="45">
        <f>'[1]CSankarBOCEEXPSAN20141(mar15)'!V116</f>
        <v>0</v>
      </c>
      <c r="H75" s="46">
        <f>SUM(F75/E75)*100</f>
        <v>0</v>
      </c>
      <c r="I75" s="47"/>
    </row>
    <row r="76" spans="2:9" ht="19.5" thickBot="1">
      <c r="B76" s="48"/>
      <c r="C76" s="49" t="s">
        <v>89</v>
      </c>
      <c r="D76" s="50">
        <f>SUM(D9:D75)</f>
        <v>974999.9999999999</v>
      </c>
      <c r="E76" s="51">
        <f>SUM(E9:E75)</f>
        <v>1626051.13</v>
      </c>
      <c r="F76" s="51">
        <f>SUM(F9:F75)</f>
        <v>1079652.9899999998</v>
      </c>
      <c r="G76" s="51">
        <f>SUM(G9:G75)</f>
        <v>879927.0999999999</v>
      </c>
      <c r="H76" s="52">
        <f>SUM(F76/E76)*100</f>
        <v>66.39723499961528</v>
      </c>
      <c r="I76" s="53">
        <f>G76*100/F76</f>
        <v>81.50091817927536</v>
      </c>
    </row>
    <row r="77" spans="7:8" ht="12.75">
      <c r="G77" s="54"/>
      <c r="H77" s="54"/>
    </row>
    <row r="82" ht="12.75">
      <c r="F82" s="54"/>
    </row>
    <row r="83" spans="3:9" ht="12.75">
      <c r="C83" s="55" t="s">
        <v>90</v>
      </c>
      <c r="D83" s="56">
        <f>D76-'[1]CSankarBOCEEXPSAN20141(mar15)'!S120</f>
        <v>0</v>
      </c>
      <c r="E83" s="56">
        <f>E76-'[1]CSankarBOCEEXPSAN20141(mar15)'!T120</f>
        <v>0</v>
      </c>
      <c r="F83" s="56">
        <f>F76-'[1]CSankarBOCEEXPSAN20141(mar15)'!U120</f>
        <v>0</v>
      </c>
      <c r="G83" s="56">
        <f>G76-'[1]CSankarBOCEEXPSAN20141(mar15)'!V120</f>
        <v>0</v>
      </c>
      <c r="H83" s="56">
        <f>H76-'[1]CSankarBOCEEXPSAN20141(mar15)'!W120</f>
        <v>66.39723499961528</v>
      </c>
      <c r="I83" s="56">
        <f>I76-'[1]CSankarBOCEEXPSAN20141(mar15)'!X120</f>
        <v>81.50091817927536</v>
      </c>
    </row>
  </sheetData>
  <sheetProtection/>
  <printOptions/>
  <pageMargins left="0.1968503937007874" right="0.15748031496062992" top="0.35433070866141736" bottom="0.33" header="0.35433070866141736" footer="0.17"/>
  <pageSetup horizontalDpi="600" verticalDpi="600" orientation="landscape" paperSize="5" scale="95" r:id="rId3"/>
  <headerFooter alignWithMargins="0">
    <oddFooter>&amp;C&amp;8E:\LaxmanPanwar\ Jai\DSBOCEEXPSANcomparisiontreasury2014-15June2014\DSBOCEEXPSAN14-15\English&amp;RI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Ajay</cp:lastModifiedBy>
  <dcterms:created xsi:type="dcterms:W3CDTF">2015-05-26T05:05:53Z</dcterms:created>
  <dcterms:modified xsi:type="dcterms:W3CDTF">2015-05-26T05:16:18Z</dcterms:modified>
  <cp:category/>
  <cp:version/>
  <cp:contentType/>
  <cp:contentStatus/>
</cp:coreProperties>
</file>